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190" yWindow="0" windowWidth="14580" windowHeight="12810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_FilterDatabase" localSheetId="0" hidden="1">Travel!$A$45:$F$107</definedName>
    <definedName name="_xlnm.Print_Area" localSheetId="3">Other!$A$1:$E$35</definedName>
    <definedName name="_xlnm.Print_Area" localSheetId="0">Travel!$A$1:$E$174</definedName>
  </definedNames>
  <calcPr calcId="162913"/>
</workbook>
</file>

<file path=xl/calcChain.xml><?xml version="1.0" encoding="utf-8"?>
<calcChain xmlns="http://schemas.openxmlformats.org/spreadsheetml/2006/main">
  <c r="B179" i="1" l="1"/>
  <c r="B175" i="1" l="1"/>
  <c r="B42" i="1"/>
  <c r="B34" i="1"/>
  <c r="B14" i="1"/>
  <c r="B13" i="3" l="1"/>
  <c r="B14" i="3" l="1"/>
  <c r="B22" i="3" l="1"/>
  <c r="B23" i="4" l="1"/>
  <c r="B29" i="2"/>
</calcChain>
</file>

<file path=xl/sharedStrings.xml><?xml version="1.0" encoding="utf-8"?>
<sst xmlns="http://schemas.openxmlformats.org/spreadsheetml/2006/main" count="685" uniqueCount="302">
  <si>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</si>
  <si>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</si>
  <si>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</si>
  <si>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</si>
  <si>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</si>
  <si>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</si>
  <si>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</si>
  <si>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</si>
  <si>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</si>
  <si>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</si>
  <si>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</si>
  <si>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</si>
  <si>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</si>
  <si>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</si>
  <si>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</si>
  <si>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</si>
  <si>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</si>
  <si>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</si>
  <si>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</si>
  <si>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</si>
  <si>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</si>
  <si>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</si>
  <si>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</si>
  <si>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</si>
  <si>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</si>
  <si>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</si>
  <si>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</si>
  <si>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</si>
  <si>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</si>
  <si>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</si>
  <si>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</si>
  <si>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</si>
  <si>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</si>
  <si>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</si>
  <si>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</si>
  <si>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</si>
  <si>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</si>
  <si>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</si>
  <si>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Carolyn Tremain</t>
  </si>
  <si>
    <t>New Zealand Customs Service</t>
  </si>
  <si>
    <t>Wellington</t>
  </si>
  <si>
    <t>Auckland</t>
  </si>
  <si>
    <t>Taxi to Customhouse</t>
  </si>
  <si>
    <t>Christchurch</t>
  </si>
  <si>
    <t>Dunedin</t>
  </si>
  <si>
    <t>Airfare to Auckland</t>
  </si>
  <si>
    <t>Wellington / Auckland</t>
  </si>
  <si>
    <t>Return Airfare</t>
  </si>
  <si>
    <t>Wellington / Auckland / Wellington</t>
  </si>
  <si>
    <t>Airfare to Wellington</t>
  </si>
  <si>
    <t>Auckland / Wellington</t>
  </si>
  <si>
    <t>Airfares</t>
  </si>
  <si>
    <t>Accommodation at Novotel Hotel</t>
  </si>
  <si>
    <t>Expense Claim</t>
  </si>
  <si>
    <t>Dinner</t>
  </si>
  <si>
    <t>London</t>
  </si>
  <si>
    <t>01/07/2015 - 30/06/2016</t>
  </si>
  <si>
    <t>Canberra</t>
  </si>
  <si>
    <t>Auckland / Tauranga / Auckland</t>
  </si>
  <si>
    <t>Wellington / Christchurch / Dunedin / Auckland</t>
  </si>
  <si>
    <t>Auckland / Queenstown / Wellington</t>
  </si>
  <si>
    <t>Wellington / Napier / Auckland</t>
  </si>
  <si>
    <t>Taxi to TSB Bank Arena</t>
  </si>
  <si>
    <t>Corporate Cabs</t>
  </si>
  <si>
    <t>Tandem</t>
  </si>
  <si>
    <t>Internet at Novotel Hotel</t>
  </si>
  <si>
    <t>Airport Parking</t>
  </si>
  <si>
    <t>MasterCard</t>
  </si>
  <si>
    <t>2015 Border 5 Heads of Customs Meeting / the Five Country Conference Joint Meeting and other Bilateral Meetings with Heads of Customs</t>
  </si>
  <si>
    <t>Attendance at Customs Cohort Graduation</t>
  </si>
  <si>
    <t>Taxi to Paddington Train Station</t>
  </si>
  <si>
    <t>Accompanying Minister Woodhouse in meetings in Canberra</t>
  </si>
  <si>
    <t xml:space="preserve">Meals </t>
  </si>
  <si>
    <t>05/09/2015 - 06/09/2015</t>
  </si>
  <si>
    <t>Brussels</t>
  </si>
  <si>
    <t>2015 Border 5 heads of Customs Meeting / the Five Country Meetings with Heads of Customs and other external meetings in London with Customs Counsellor</t>
  </si>
  <si>
    <t>08/09/2015 - 10/09/2015</t>
  </si>
  <si>
    <t>Auckland Career Board and Meeting with IBM</t>
  </si>
  <si>
    <t>Return from Auckland Career Board and Meeting with IBM</t>
  </si>
  <si>
    <t>Straight to the top staff session / LEAN CEO Meeting &amp; Meeting with Auckland Airport Chief Executive</t>
  </si>
  <si>
    <t>IPANZ Awards Event</t>
  </si>
  <si>
    <t>Christchurch Medal Ceremony &amp; Canterbury Women in Government Senior Leadership Group - Speaking engagement</t>
  </si>
  <si>
    <t xml:space="preserve">Site Visit to SCIF &amp; Service Delivery </t>
  </si>
  <si>
    <t>ACIF and Auckland Medal Ceremony</t>
  </si>
  <si>
    <t xml:space="preserve">ACIF &amp; Auckland Medal Ceremony </t>
  </si>
  <si>
    <t>IMVIA Motor Industry Dinner</t>
  </si>
  <si>
    <t>Attend the IMVIA Motor Industry Dinner</t>
  </si>
  <si>
    <t xml:space="preserve">Return travel from attending the IMVIA Motor Industry Dinner </t>
  </si>
  <si>
    <t>Tauranga Site Visit</t>
  </si>
  <si>
    <t>ACIF Site Visit / Detector Dog &amp; COHORT Graduation</t>
  </si>
  <si>
    <t>Dunedin Site Visit / Meetings with Port &amp; Airport Chief Executives</t>
  </si>
  <si>
    <t>Return from Site Visit to SCIF / Response team &amp; Visiting the Hawk</t>
  </si>
  <si>
    <t>Return from 18th Annual Diversity Awards Gala Dinner</t>
  </si>
  <si>
    <t>Connecting Customs - Queenstown Site Visit</t>
  </si>
  <si>
    <t>18th Annual Diversity Awards Gala Dinner &amp; Customs Leadership Team Meeting</t>
  </si>
  <si>
    <t>Return from 18th Annual Diversity Awards Gala Dinner &amp; Customs Leadership Team Meeting</t>
  </si>
  <si>
    <t>Speaking Engagement &amp; External Meetings in Wellington</t>
  </si>
  <si>
    <t xml:space="preserve">Return travel from attending LEAN CEO Meeting &amp; Meeting with Auckland Airport Chief Executive </t>
  </si>
  <si>
    <t>Tauranga Site Visit and Meeting with  Chief Executive of Port of Tauranga</t>
  </si>
  <si>
    <t>Auckland Airport Site Visit on 2 July</t>
  </si>
  <si>
    <t>Return travel from Auckland Airport Site Visit on 2 July</t>
  </si>
  <si>
    <t xml:space="preserve">Auckland Airport Site Visit on 7 July </t>
  </si>
  <si>
    <t xml:space="preserve">Return travel from Auckland Site Visit on 7 July </t>
  </si>
  <si>
    <t>Canterbury Women in Government Senior Leadership Group - Speaking engagement</t>
  </si>
  <si>
    <t xml:space="preserve">Airfare </t>
  </si>
  <si>
    <t>Return from Christchurch Medal Ceremony &amp; Canterbury Women in Government Senior Leadership Group - Speaking engagement</t>
  </si>
  <si>
    <t>Taxi home</t>
  </si>
  <si>
    <t xml:space="preserve">Wellington / Christchurch / Wellington </t>
  </si>
  <si>
    <t>Airfare</t>
  </si>
  <si>
    <t>Taxi to Auckland Customhouse</t>
  </si>
  <si>
    <t>Taxi to Wellington Customhouse</t>
  </si>
  <si>
    <t xml:space="preserve">Return travel from Site Visit to SCIF &amp; Service Delivery </t>
  </si>
  <si>
    <t>Taxi to Accommodation</t>
  </si>
  <si>
    <t>Dunedin Site Visit / Meetings with Port &amp; Airport Chief Executives / Site Visits with Intelligence team / ITOC &amp; SCIF / Response team &amp; Visiting the Hawk</t>
  </si>
  <si>
    <t>Site Visit to the International Mail Centre</t>
  </si>
  <si>
    <t>03/09/2015 &amp; 15/09/2015</t>
  </si>
  <si>
    <t>Return from Site Visit to the International Mail Centre</t>
  </si>
  <si>
    <t>28/08/2015 &amp; 31/08/2015</t>
  </si>
  <si>
    <t>26/08/2015 &amp; 28/08/2015</t>
  </si>
  <si>
    <t>03/07/2015 &amp; 06/07/2015</t>
  </si>
  <si>
    <t>09/07/2015 &amp; 14/07/2015</t>
  </si>
  <si>
    <t>15/07/2015 &amp; 20/07/2015</t>
  </si>
  <si>
    <t>23/07/2015 &amp; 24/07/2015</t>
  </si>
  <si>
    <t>20/09/2015 &amp; 21/09/2015</t>
  </si>
  <si>
    <t>30/07/2015 &amp; 03/08/2015</t>
  </si>
  <si>
    <t>04/08/2015 &amp; 06/08/2015</t>
  </si>
  <si>
    <t>18/08/2015 &amp; 19/08/2015</t>
  </si>
  <si>
    <t>Meal</t>
  </si>
  <si>
    <t>Travel to the train station to take the Heathrow Express to Heathrow Airport</t>
  </si>
  <si>
    <t>Taxi to Airport</t>
  </si>
  <si>
    <t xml:space="preserve">Return Airfare </t>
  </si>
  <si>
    <t>04/09/2015 - 11/09/2015</t>
  </si>
  <si>
    <t>05/11/2015 - 06/11/2015</t>
  </si>
  <si>
    <t>Meetings with Australia Customs Senior Leadership Team</t>
  </si>
  <si>
    <t>Brussels  / London / Wellington</t>
  </si>
  <si>
    <t>Accommodation at Commodore</t>
  </si>
  <si>
    <t xml:space="preserve">Shadowing a Customs Analyst </t>
  </si>
  <si>
    <t>Connecting Customs - Napier Site Visit &amp; attended Powhiri &amp; Presented to the Trainee Induction Course 1502</t>
  </si>
  <si>
    <t>Return from Connecting Customs &amp; attended Powhiri &amp; Presented to the Trainee Induction Course 1502</t>
  </si>
  <si>
    <t>LEAN CEO Meeting &amp; Meeting with Auckland Airport Chief Executive</t>
  </si>
  <si>
    <t>Straight to the top staff session - Auckland Customhouse</t>
  </si>
  <si>
    <t>Taxi to Customhouse via Buller Street</t>
  </si>
  <si>
    <t xml:space="preserve">Return from LEAN CEO Meeting &amp; Meeting with Auckland Airport Chief Executive </t>
  </si>
  <si>
    <t xml:space="preserve">Return from CCO / Team Leader Forum </t>
  </si>
  <si>
    <t>Return from CCO / Team Leader Forum</t>
  </si>
  <si>
    <t>Visit to AvSEC Aintree - Training and National Rostering Centre</t>
  </si>
  <si>
    <t>Auckland Career Board and Government Women's Network Soft Launch</t>
  </si>
  <si>
    <t>1502 Trainees Graduation and Dinner</t>
  </si>
  <si>
    <t>Site Visit with the Intel / Investigations &amp; Enforcement Staff (B3)</t>
  </si>
  <si>
    <t>Accommodation at Scenic Hotel</t>
  </si>
  <si>
    <t xml:space="preserve">Dunedin Site Visit / Meetings with Port &amp; Airport Chief Executives </t>
  </si>
  <si>
    <t>05/09/2015 - 11/09/2015</t>
  </si>
  <si>
    <t>Accommodation at Doubletree Hotel</t>
  </si>
  <si>
    <t>Taxi from Hotel to Heathrow Airport</t>
  </si>
  <si>
    <t>Heathrow Express to Paddington</t>
  </si>
  <si>
    <t>Heathrow Express to Heathrow Airport - Return to New Zealand</t>
  </si>
  <si>
    <t>Taxi to Wellington Airport</t>
  </si>
  <si>
    <t>Auckland Airport</t>
  </si>
  <si>
    <t>Auckland Airport Site Visit</t>
  </si>
  <si>
    <t xml:space="preserve">Auckland </t>
  </si>
  <si>
    <t>Coffee - Senior Leaders Meeting with Australian Border Force</t>
  </si>
  <si>
    <t>Meals</t>
  </si>
  <si>
    <t>Sydney</t>
  </si>
  <si>
    <t>Attending the COHORT Graduation</t>
  </si>
  <si>
    <t xml:space="preserve">
New Zealand Customs Service
</t>
  </si>
  <si>
    <t>New York</t>
  </si>
  <si>
    <t>Kuala Lumpur</t>
  </si>
  <si>
    <t>Taxi to Police National Headquarters</t>
  </si>
  <si>
    <t>Taxi to Parliament</t>
  </si>
  <si>
    <t>Taxi to Buller Street</t>
  </si>
  <si>
    <t>Vodafone Account</t>
  </si>
  <si>
    <t>Wright Satelite Connections Limited</t>
  </si>
  <si>
    <t>New Zealand</t>
  </si>
  <si>
    <t>NZ Herald</t>
  </si>
  <si>
    <t>Newspaper subscription</t>
  </si>
  <si>
    <t>Iridium Access for Satelite Phone</t>
  </si>
  <si>
    <t>Mobile Phone</t>
  </si>
  <si>
    <t>Airport parking</t>
  </si>
  <si>
    <t>Corporate Membership Subscription (1,000-3,500 employees)</t>
  </si>
  <si>
    <t>Institute of Public Administration New Zealand</t>
  </si>
  <si>
    <t xml:space="preserve">Accommodation </t>
  </si>
  <si>
    <t>Washington DC</t>
  </si>
  <si>
    <t>Coffee meeting</t>
  </si>
  <si>
    <t>Meeting with Roman Quaedvleig - Commissioner of the Australian Border Force</t>
  </si>
  <si>
    <t>Meeting with IBM Executive</t>
  </si>
  <si>
    <t>Institute of Directors in New Zealand</t>
  </si>
  <si>
    <t>Wellington / Christchurch / ZQN / Auckland</t>
  </si>
  <si>
    <t>Taxi to Macs Bar and Function Centre</t>
  </si>
  <si>
    <t>Taxi to Dixon Street</t>
  </si>
  <si>
    <t>Taxi to MBIE</t>
  </si>
  <si>
    <t>Taxi to Petherick Building</t>
  </si>
  <si>
    <t>Taxi to CBD Queenstown</t>
  </si>
  <si>
    <t>Queenstown</t>
  </si>
  <si>
    <t>Taxi to Queenstown Airport</t>
  </si>
  <si>
    <t xml:space="preserve">Total travel expenses </t>
  </si>
  <si>
    <t>Taxi from Hotel to Newark International Airport</t>
  </si>
  <si>
    <t>Attend the 17th Regional Heads of Customs Administrations (RHCA) Conference &amp; Private Sector Engagement Forum</t>
  </si>
  <si>
    <t>B5 Heads Meeting</t>
  </si>
  <si>
    <t>17th Regional Heads of Customs Administrations (RHCA) Conference &amp; Private Sector Forum</t>
  </si>
  <si>
    <t>Auckland / Washington / Wellington</t>
  </si>
  <si>
    <t xml:space="preserve">CBAFF Conference </t>
  </si>
  <si>
    <t>Return from Auckland Site Visit - SCIF / Revenue &amp; Assurance Team / Auckland Airport and ITOC</t>
  </si>
  <si>
    <t>Attend Customs Anniversary at Auckland Airport</t>
  </si>
  <si>
    <t xml:space="preserve">Wellington / Auckland / Wellington </t>
  </si>
  <si>
    <t xml:space="preserve">Staff Appraisal Meeting / Meeting with Fonterra &amp; CEO COG Meeting </t>
  </si>
  <si>
    <t>Opua Site Visit</t>
  </si>
  <si>
    <t xml:space="preserve">Auckland / Wellington /Auckland </t>
  </si>
  <si>
    <t>Return domestic leg of trip to B5 Heads Meeting in Washington</t>
  </si>
  <si>
    <t>Custom Leadership Team (2 day meeting)</t>
  </si>
  <si>
    <t>Wellington / Christchurch / Auckland / Wellington</t>
  </si>
  <si>
    <t>22/02/16 - 27/02/16</t>
  </si>
  <si>
    <t>13/03/16 - 20/03/16</t>
  </si>
  <si>
    <t>01/01/16 - 31/05/16</t>
  </si>
  <si>
    <t>15/01/16 - 14/03/16</t>
  </si>
  <si>
    <t>01/04/16 - 310/3/17</t>
  </si>
  <si>
    <t>Attend 1602 Customs Cohort Powhiri &amp; Welcome</t>
  </si>
  <si>
    <t>Chief Executive ODESC Meeting</t>
  </si>
  <si>
    <t xml:space="preserve">Return from IoD Audit &amp; Risk Course </t>
  </si>
  <si>
    <t xml:space="preserve">Speaking engagement - CBAFF Conference </t>
  </si>
  <si>
    <t>Speaking engagement - CBAFF Conference / Site Visit Auckland Customhouse &amp; attending Aspiring Leaders Programme COHORT 2</t>
  </si>
  <si>
    <t>Return from Site Visit Auckland Customhouse &amp; attending Aspiring Leaders Programme COHORT 2</t>
  </si>
  <si>
    <t>Site Visit with Intel &amp; Investigations team &amp; attending the 1601 Graduation Ceremony</t>
  </si>
  <si>
    <t>Return from Site Visit with Intel &amp; Investigation team &amp; attending the 1601 Graduation Ceremony</t>
  </si>
  <si>
    <t>Meeting with Auckland Council</t>
  </si>
  <si>
    <t>Return travel from meeting with Auckland Council</t>
  </si>
  <si>
    <t>Return travel from meeting with Hold Data Science &amp; NZ Police</t>
  </si>
  <si>
    <t>Meeting with and accompanying Lt General Tim Keating to visiting ITOC</t>
  </si>
  <si>
    <t>Site Visit - Nelson Customhouse</t>
  </si>
  <si>
    <t xml:space="preserve">Attend Auckland Career Board Meeting </t>
  </si>
  <si>
    <t xml:space="preserve">Return from Auckland Career Board Meeting </t>
  </si>
  <si>
    <t>Wellington / Nelson / Wellington</t>
  </si>
  <si>
    <t>Dinner with U.S. Immigration &amp; Customs Enforcement</t>
  </si>
  <si>
    <t>Return from dinner with U.S. Immigration &amp; Customs Enforcement</t>
  </si>
  <si>
    <t>OFCANZ Partner Agency Function</t>
  </si>
  <si>
    <t>Return from Attending Customs Anniversary at Auckland Airport</t>
  </si>
  <si>
    <t xml:space="preserve">CMSSER Meeting with Ministers </t>
  </si>
  <si>
    <t xml:space="preserve">Return from CMSSER Meeting with Ministers </t>
  </si>
  <si>
    <t>Return from Opua Site Visit</t>
  </si>
  <si>
    <t xml:space="preserve">B5 Heads Meeting in Washington </t>
  </si>
  <si>
    <t>Attend Customs Forum &amp; IoD Audit &amp; Risk Committee Course</t>
  </si>
  <si>
    <t>Return from Attending 1602 Customs Cohort  Powhiri &amp; Welcome</t>
  </si>
  <si>
    <t xml:space="preserve">Wellington </t>
  </si>
  <si>
    <t>Attend the Central / Southern Graduation - Southern Port Officers</t>
  </si>
  <si>
    <t xml:space="preserve">Return from attending the Chief Executive ODESC Meeting </t>
  </si>
  <si>
    <t>Attending Customs Forum</t>
  </si>
  <si>
    <t xml:space="preserve">Return from attending the Customs Leadership Forum &amp; Team Meeting </t>
  </si>
  <si>
    <t xml:space="preserve">Attend the Customs Leadership Forum &amp; Team Meeting </t>
  </si>
  <si>
    <t>R9 Accelerator Meet &amp; Experience session at Creative HQ</t>
  </si>
  <si>
    <t>MFAT briefing Customs / INZ / Police</t>
  </si>
  <si>
    <t>Panel Member - External agency</t>
  </si>
  <si>
    <t xml:space="preserve">Dinner with Australian Border Force Visit </t>
  </si>
  <si>
    <t>Taxi to the Customhouse</t>
  </si>
  <si>
    <t xml:space="preserve">Return to CBAFF Conference </t>
  </si>
  <si>
    <t>Taxi to Restaurant</t>
  </si>
  <si>
    <t xml:space="preserve">Site Visit Auckland Customhouse </t>
  </si>
  <si>
    <t xml:space="preserve">Return from Site Visit Auckland Customhouse </t>
  </si>
  <si>
    <t>Return from Opua Site Visit and Domestic leg of trip to B5 Heads Meeting in Washington (airfare to Auckland)</t>
  </si>
  <si>
    <t>Return from B5 Heads Meeting in Washington from Auckland airport</t>
  </si>
  <si>
    <t>Return from B5 Heads Meeting in Washington</t>
  </si>
  <si>
    <t xml:space="preserve">Return from attending the IoD Audit &amp; Risk Committee Course </t>
  </si>
  <si>
    <t>Auckland / Wellington / Auckland</t>
  </si>
  <si>
    <t xml:space="preserve">Wellington / Auckland </t>
  </si>
  <si>
    <t xml:space="preserve">Return from attending Customs Forum </t>
  </si>
  <si>
    <t xml:space="preserve">Attend the Chief Executive ODESC Meeting </t>
  </si>
  <si>
    <t>Return from Site Visit and meeting with Australian Border Force Visit</t>
  </si>
  <si>
    <t>Site Visit - Auckland Airport and meeting with Australia Border Force</t>
  </si>
  <si>
    <t xml:space="preserve">Site Visit - Queenstown Airport </t>
  </si>
  <si>
    <t xml:space="preserve">NZ Security Sector Officials - Speaking engagement </t>
  </si>
  <si>
    <t>Taxi to the Terrace</t>
  </si>
  <si>
    <t>Return from NZ Security Officials - Speaking engagement</t>
  </si>
  <si>
    <t xml:space="preserve">Airfare to Wellington </t>
  </si>
  <si>
    <t xml:space="preserve">Taxi </t>
  </si>
  <si>
    <t xml:space="preserve">Hotel to Embassy </t>
  </si>
  <si>
    <t>Taxi</t>
  </si>
  <si>
    <t>Attended the Central / Southern Graduation - Southern Port Officers / Opening of Oceania Customs Organisation Working Group</t>
  </si>
  <si>
    <t xml:space="preserve">Return from attending CEO COG Meeting </t>
  </si>
  <si>
    <t xml:space="preserve">Return from Site Visit Auckland Customhouse &amp; attending Aspiring Leaders Programme COHORT 2 </t>
  </si>
  <si>
    <t>Chief Executive attending Company Directors' Course in December 2016</t>
  </si>
  <si>
    <t>Chief Executive Chartered Member subscription</t>
  </si>
  <si>
    <t>29/10/2015 &amp; 03/11/2015</t>
  </si>
  <si>
    <t>12/11/2015 &amp; 16/11/2015</t>
  </si>
  <si>
    <t>19/11/2015 &amp; 25/11/2015</t>
  </si>
  <si>
    <t>23/11/2015 &amp; 30/11/2015</t>
  </si>
  <si>
    <t>07/12/2015 &amp; 10/12/2015</t>
  </si>
  <si>
    <t>28/01/2016 &amp; 02/02/16</t>
  </si>
  <si>
    <t>04/02/16 &amp; 09/02/16</t>
  </si>
  <si>
    <t xml:space="preserve">21/02/16 &amp; 22/02/16 </t>
  </si>
  <si>
    <t>12/02/2016 &amp; 14/02/16</t>
  </si>
  <si>
    <t>04/03/16 &amp; 07/03/16</t>
  </si>
  <si>
    <t>09/03/16 &amp; 22/03/16</t>
  </si>
  <si>
    <t>07/04/16 &amp; 12/04/16</t>
  </si>
  <si>
    <t>29/04/16 &amp; 03/05/16</t>
  </si>
  <si>
    <t>12/05/16 &amp; 18/05/16</t>
  </si>
  <si>
    <t>18/05/16 &amp; 19/05/16</t>
  </si>
  <si>
    <t>23/05/16 &amp; 26/05/16</t>
  </si>
  <si>
    <t>16/06/16 &amp; 19/06/16</t>
  </si>
  <si>
    <t>Auckland / Kuala Lumpur / Auckland</t>
  </si>
  <si>
    <t>09/10/2015 &amp; 13/10/2015</t>
  </si>
  <si>
    <t>Total International Travel - Credit Card expenses</t>
  </si>
  <si>
    <t>Total International Travel - Non Credit Card expenses</t>
  </si>
  <si>
    <t>Total Domestic Travel - Credit Card expenses</t>
  </si>
  <si>
    <t>Total Domestic Travel - Non Credit Card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</si>
</sst>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5" xfId="0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3" borderId="11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2" borderId="11" xfId="0" applyFont="1" applyFill="1" applyBorder="1" applyAlignment="1">
      <alignment vertical="center" wrapText="1" readingOrder="1"/>
    </xf>
    <xf numFmtId="0" fontId="3" fillId="2" borderId="6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5" fillId="4" borderId="11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4" borderId="5" xfId="0" applyFont="1" applyFill="1" applyBorder="1" applyAlignment="1">
      <alignment wrapText="1"/>
    </xf>
    <xf numFmtId="0" fontId="5" fillId="4" borderId="8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2" xfId="0" applyFont="1" applyFill="1" applyBorder="1" applyAlignment="1">
      <alignment vertical="center" wrapText="1" readingOrder="1"/>
    </xf>
    <xf numFmtId="0" fontId="1" fillId="0" borderId="12" xfId="0" applyFont="1" applyBorder="1" applyAlignment="1">
      <alignment vertical="center" wrapText="1" readingOrder="1"/>
    </xf>
    <xf numFmtId="0" fontId="1" fillId="0" borderId="13" xfId="0" applyFont="1" applyBorder="1" applyAlignment="1">
      <alignment wrapText="1"/>
    </xf>
    <xf numFmtId="0" fontId="4" fillId="0" borderId="12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1" fillId="0" borderId="12" xfId="0" applyFont="1" applyFill="1" applyBorder="1" applyAlignment="1">
      <alignment vertical="center" wrapText="1" readingOrder="1"/>
    </xf>
    <xf numFmtId="4" fontId="0" fillId="0" borderId="0" xfId="0" applyNumberFormat="1" applyFont="1" applyBorder="1" applyAlignment="1">
      <alignment wrapText="1"/>
    </xf>
    <xf numFmtId="0" fontId="0" fillId="0" borderId="8" xfId="0" applyFont="1" applyBorder="1" applyAlignment="1">
      <alignment horizontal="left" wrapText="1"/>
    </xf>
    <xf numFmtId="14" fontId="0" fillId="0" borderId="8" xfId="0" applyNumberFormat="1" applyBorder="1" applyAlignment="1">
      <alignment horizontal="left" wrapText="1"/>
    </xf>
    <xf numFmtId="0" fontId="0" fillId="0" borderId="0" xfId="0" applyFill="1" applyBorder="1" applyAlignment="1">
      <alignment vertical="top" wrapText="1"/>
    </xf>
    <xf numFmtId="0" fontId="0" fillId="0" borderId="0" xfId="0" applyFont="1" applyFill="1"/>
    <xf numFmtId="0" fontId="0" fillId="0" borderId="0" xfId="0" applyFill="1" applyAlignment="1">
      <alignment wrapText="1"/>
    </xf>
    <xf numFmtId="0" fontId="10" fillId="0" borderId="0" xfId="0" applyFont="1" applyBorder="1" applyAlignment="1">
      <alignment wrapText="1"/>
    </xf>
    <xf numFmtId="0" fontId="10" fillId="0" borderId="5" xfId="0" applyFont="1" applyBorder="1" applyAlignment="1">
      <alignment wrapText="1"/>
    </xf>
    <xf numFmtId="14" fontId="10" fillId="0" borderId="8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wrapText="1"/>
    </xf>
    <xf numFmtId="0" fontId="10" fillId="0" borderId="0" xfId="0" applyFont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14" fillId="0" borderId="0" xfId="0" applyFont="1" applyBorder="1" applyAlignment="1">
      <alignment wrapText="1"/>
    </xf>
    <xf numFmtId="4" fontId="14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4" fontId="2" fillId="0" borderId="0" xfId="0" applyNumberFormat="1" applyFont="1" applyFill="1" applyBorder="1" applyAlignment="1">
      <alignment wrapText="1"/>
    </xf>
    <xf numFmtId="4" fontId="0" fillId="0" borderId="0" xfId="0" applyNumberFormat="1" applyFill="1" applyAlignment="1">
      <alignment wrapText="1"/>
    </xf>
    <xf numFmtId="4" fontId="11" fillId="0" borderId="0" xfId="0" applyNumberFormat="1" applyFont="1" applyBorder="1" applyAlignment="1">
      <alignment wrapText="1"/>
    </xf>
    <xf numFmtId="4" fontId="0" fillId="0" borderId="0" xfId="0" applyNumberFormat="1" applyFont="1" applyFill="1" applyBorder="1" applyAlignment="1">
      <alignment vertical="top" wrapText="1"/>
    </xf>
    <xf numFmtId="14" fontId="0" fillId="0" borderId="8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4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" fontId="14" fillId="0" borderId="0" xfId="0" applyNumberFormat="1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5" xfId="0" applyFill="1" applyBorder="1" applyAlignment="1">
      <alignment wrapText="1"/>
    </xf>
    <xf numFmtId="4" fontId="0" fillId="0" borderId="0" xfId="0" applyNumberForma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Border="1" applyAlignment="1">
      <alignment wrapText="1"/>
    </xf>
    <xf numFmtId="4" fontId="0" fillId="0" borderId="0" xfId="0" applyNumberFormat="1" applyBorder="1" applyAlignment="1">
      <alignment wrapText="1"/>
    </xf>
    <xf numFmtId="4" fontId="14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8" fontId="0" fillId="0" borderId="0" xfId="0" applyNumberFormat="1"/>
    <xf numFmtId="14" fontId="0" fillId="0" borderId="0" xfId="0" applyNumberFormat="1" applyAlignment="1">
      <alignment vertical="top" wrapText="1"/>
    </xf>
    <xf numFmtId="14" fontId="0" fillId="0" borderId="8" xfId="0" applyNumberFormat="1" applyFont="1" applyBorder="1" applyAlignment="1">
      <alignment wrapText="1"/>
    </xf>
    <xf numFmtId="0" fontId="3" fillId="0" borderId="7" xfId="0" applyFont="1" applyBorder="1" applyAlignment="1">
      <alignment horizontal="left" vertical="center" wrapText="1" readingOrder="1"/>
    </xf>
    <xf numFmtId="0" fontId="3" fillId="0" borderId="13" xfId="0" applyFont="1" applyFill="1" applyBorder="1" applyAlignment="1">
      <alignment horizontal="left" vertical="center" wrapText="1" readingOrder="1"/>
    </xf>
    <xf numFmtId="0" fontId="3" fillId="3" borderId="8" xfId="0" applyFont="1" applyFill="1" applyBorder="1" applyAlignment="1">
      <alignment horizontal="left" vertical="center" wrapText="1" readingOrder="1"/>
    </xf>
    <xf numFmtId="0" fontId="1" fillId="0" borderId="6" xfId="0" applyFont="1" applyBorder="1" applyAlignment="1">
      <alignment horizontal="left" vertical="top" wrapText="1" readingOrder="1"/>
    </xf>
    <xf numFmtId="14" fontId="0" fillId="0" borderId="8" xfId="0" applyNumberFormat="1" applyFill="1" applyBorder="1" applyAlignment="1">
      <alignment horizontal="left" vertical="top" wrapText="1" readingOrder="1"/>
    </xf>
    <xf numFmtId="14" fontId="0" fillId="0" borderId="8" xfId="0" applyNumberFormat="1" applyFill="1" applyBorder="1" applyAlignment="1">
      <alignment horizontal="left" wrapText="1" readingOrder="1"/>
    </xf>
    <xf numFmtId="0" fontId="3" fillId="3" borderId="11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left" vertical="center" wrapText="1" readingOrder="1"/>
    </xf>
    <xf numFmtId="0" fontId="3" fillId="2" borderId="6" xfId="0" applyFont="1" applyFill="1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43" fontId="3" fillId="0" borderId="12" xfId="2" applyFont="1" applyFill="1" applyBorder="1" applyAlignment="1">
      <alignment vertical="center" wrapText="1" readingOrder="1"/>
    </xf>
    <xf numFmtId="43" fontId="3" fillId="3" borderId="0" xfId="2" applyFont="1" applyFill="1" applyBorder="1" applyAlignment="1">
      <alignment vertical="center" wrapText="1" readingOrder="1"/>
    </xf>
    <xf numFmtId="43" fontId="1" fillId="0" borderId="2" xfId="2" applyFont="1" applyBorder="1" applyAlignment="1">
      <alignment wrapText="1"/>
    </xf>
    <xf numFmtId="43" fontId="0" fillId="0" borderId="0" xfId="2" applyFont="1" applyFill="1" applyBorder="1" applyAlignment="1">
      <alignment wrapText="1"/>
    </xf>
    <xf numFmtId="43" fontId="3" fillId="3" borderId="3" xfId="2" applyFont="1" applyFill="1" applyBorder="1" applyAlignment="1">
      <alignment vertical="center" wrapText="1" readingOrder="1"/>
    </xf>
    <xf numFmtId="43" fontId="3" fillId="2" borderId="3" xfId="2" applyFont="1" applyFill="1" applyBorder="1" applyAlignment="1">
      <alignment vertical="center" wrapText="1" readingOrder="1"/>
    </xf>
    <xf numFmtId="43" fontId="3" fillId="2" borderId="2" xfId="2" applyFont="1" applyFill="1" applyBorder="1" applyAlignment="1">
      <alignment wrapText="1"/>
    </xf>
    <xf numFmtId="43" fontId="0" fillId="0" borderId="0" xfId="2" applyFont="1" applyAlignment="1">
      <alignment wrapText="1"/>
    </xf>
    <xf numFmtId="0" fontId="5" fillId="5" borderId="6" xfId="0" applyFont="1" applyFill="1" applyBorder="1" applyAlignment="1">
      <alignment vertical="center" wrapText="1" readingOrder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0" borderId="14" xfId="0" applyBorder="1" applyAlignment="1">
      <alignment vertical="top" wrapText="1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43" fontId="14" fillId="0" borderId="0" xfId="2" applyFont="1" applyAlignment="1">
      <alignment wrapText="1"/>
    </xf>
    <xf numFmtId="0" fontId="0" fillId="0" borderId="0" xfId="0" applyFont="1" applyAlignment="1">
      <alignment vertical="top" wrapText="1"/>
    </xf>
    <xf numFmtId="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4" fillId="0" borderId="6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vertical="center" wrapText="1" readingOrder="1"/>
    </xf>
    <xf numFmtId="0" fontId="0" fillId="0" borderId="1" xfId="0" applyBorder="1" applyAlignment="1">
      <alignment vertical="center" readingOrder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left" vertical="top" wrapText="1" readingOrder="1"/>
    </xf>
    <xf numFmtId="43" fontId="0" fillId="0" borderId="12" xfId="2" applyFont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0" fontId="0" fillId="0" borderId="12" xfId="0" applyFill="1" applyBorder="1" applyAlignment="1">
      <alignment wrapText="1"/>
    </xf>
    <xf numFmtId="43" fontId="0" fillId="0" borderId="12" xfId="2" applyFont="1" applyFill="1" applyBorder="1" applyAlignment="1">
      <alignment vertical="top" wrapText="1" readingOrder="1"/>
    </xf>
    <xf numFmtId="0" fontId="0" fillId="0" borderId="12" xfId="0" applyFill="1" applyBorder="1" applyAlignment="1">
      <alignment vertical="top" wrapText="1" readingOrder="1"/>
    </xf>
    <xf numFmtId="14" fontId="14" fillId="0" borderId="12" xfId="0" applyNumberFormat="1" applyFont="1" applyFill="1" applyBorder="1" applyAlignment="1">
      <alignment horizontal="left" vertical="top" wrapText="1" readingOrder="1"/>
    </xf>
    <xf numFmtId="43" fontId="14" fillId="0" borderId="12" xfId="2" applyFont="1" applyFill="1" applyBorder="1" applyAlignment="1">
      <alignment vertical="top" wrapText="1"/>
    </xf>
    <xf numFmtId="14" fontId="0" fillId="0" borderId="12" xfId="0" applyNumberFormat="1" applyFill="1" applyBorder="1" applyAlignment="1">
      <alignment horizontal="left" vertical="center" wrapText="1" readingOrder="1"/>
    </xf>
    <xf numFmtId="43" fontId="0" fillId="0" borderId="12" xfId="2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14" fontId="0" fillId="0" borderId="12" xfId="0" applyNumberFormat="1" applyFont="1" applyFill="1" applyBorder="1" applyAlignment="1">
      <alignment horizontal="left" vertical="top" readingOrder="1"/>
    </xf>
    <xf numFmtId="0" fontId="9" fillId="0" borderId="12" xfId="0" applyFont="1" applyFill="1" applyBorder="1" applyAlignment="1">
      <alignment vertical="top" wrapText="1" readingOrder="1"/>
    </xf>
    <xf numFmtId="0" fontId="9" fillId="0" borderId="12" xfId="0" applyFont="1" applyFill="1" applyBorder="1" applyAlignment="1">
      <alignment vertical="top" readingOrder="1"/>
    </xf>
    <xf numFmtId="0" fontId="9" fillId="0" borderId="12" xfId="0" applyFont="1" applyFill="1" applyBorder="1" applyAlignment="1">
      <alignment vertical="top"/>
    </xf>
    <xf numFmtId="0" fontId="0" fillId="0" borderId="12" xfId="0" applyFill="1" applyBorder="1" applyAlignment="1">
      <alignment vertical="center" wrapText="1"/>
    </xf>
    <xf numFmtId="14" fontId="14" fillId="0" borderId="12" xfId="0" applyNumberFormat="1" applyFont="1" applyFill="1" applyBorder="1" applyAlignment="1">
      <alignment horizontal="left" vertical="center" wrapText="1" readingOrder="1"/>
    </xf>
    <xf numFmtId="43" fontId="14" fillId="0" borderId="12" xfId="2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top" wrapText="1"/>
    </xf>
    <xf numFmtId="43" fontId="9" fillId="0" borderId="12" xfId="2" applyFont="1" applyFill="1" applyBorder="1" applyAlignment="1">
      <alignment vertical="top" wrapText="1"/>
    </xf>
    <xf numFmtId="43" fontId="0" fillId="0" borderId="12" xfId="2" applyFont="1" applyFill="1" applyBorder="1" applyAlignment="1">
      <alignment wrapText="1"/>
    </xf>
    <xf numFmtId="0" fontId="9" fillId="0" borderId="12" xfId="0" applyFont="1" applyFill="1" applyBorder="1"/>
    <xf numFmtId="14" fontId="0" fillId="0" borderId="12" xfId="0" applyNumberFormat="1" applyFont="1" applyFill="1" applyBorder="1" applyAlignment="1">
      <alignment horizontal="left" vertical="top" wrapText="1" readingOrder="1"/>
    </xf>
    <xf numFmtId="0" fontId="0" fillId="0" borderId="12" xfId="0" applyFont="1" applyFill="1" applyBorder="1" applyAlignment="1">
      <alignment vertical="top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vertical="top" wrapText="1" readingOrder="1"/>
    </xf>
    <xf numFmtId="0" fontId="9" fillId="0" borderId="12" xfId="0" applyFont="1" applyFill="1" applyBorder="1" applyAlignment="1">
      <alignment wrapText="1"/>
    </xf>
    <xf numFmtId="0" fontId="1" fillId="0" borderId="9" xfId="0" applyFont="1" applyBorder="1" applyAlignment="1">
      <alignment vertical="center" wrapText="1" readingOrder="1"/>
    </xf>
    <xf numFmtId="0" fontId="0" fillId="0" borderId="1" xfId="0" applyBorder="1" applyAlignment="1">
      <alignment vertical="center" wrapText="1" readingOrder="1"/>
    </xf>
    <xf numFmtId="0" fontId="1" fillId="0" borderId="9" xfId="0" applyFont="1" applyBorder="1" applyAlignment="1">
      <alignment vertical="center" readingOrder="1"/>
    </xf>
    <xf numFmtId="0" fontId="0" fillId="0" borderId="1" xfId="0" applyBorder="1" applyAlignment="1"/>
    <xf numFmtId="14" fontId="0" fillId="0" borderId="12" xfId="0" applyNumberFormat="1" applyFont="1" applyFill="1" applyBorder="1" applyAlignment="1">
      <alignment vertical="top" wrapText="1"/>
    </xf>
    <xf numFmtId="4" fontId="0" fillId="0" borderId="12" xfId="0" applyNumberFormat="1" applyFont="1" applyFill="1" applyBorder="1" applyAlignment="1">
      <alignment vertical="top" wrapText="1"/>
    </xf>
    <xf numFmtId="14" fontId="0" fillId="0" borderId="12" xfId="0" applyNumberFormat="1" applyFont="1" applyFill="1" applyBorder="1" applyAlignment="1">
      <alignment horizontal="left" vertical="top" wrapText="1"/>
    </xf>
  </cellXfs>
  <cellStyles count="3">
    <cellStyle name="Comma" xfId="2" builtinId="3"/>
    <cellStyle name="Currency 3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1"/>
  <sheetViews>
    <sheetView topLeftCell="A150" zoomScaleNormal="100" workbookViewId="0">
      <selection activeCell="C159" sqref="C159"/>
    </sheetView>
  </sheetViews>
  <sheetFormatPr defaultColWidth="9.140625" defaultRowHeight="12.75" x14ac:dyDescent="0.2"/>
  <cols>
    <col min="1" max="1" width="23.42578125" style="138" customWidth="1"/>
    <col min="2" max="2" width="18.7109375" style="146" customWidth="1"/>
    <col min="3" max="3" width="59.28515625" style="1" customWidth="1"/>
    <col min="4" max="4" width="34.42578125" style="1" customWidth="1"/>
    <col min="5" max="5" width="36.42578125" style="1" customWidth="1"/>
    <col min="6" max="6" width="23.28515625" style="23" hidden="1" customWidth="1"/>
    <col min="7" max="7" width="23.5703125" style="95" customWidth="1"/>
    <col min="8" max="13" width="9.140625" style="1"/>
    <col min="14" max="14" width="11.5703125" style="1" bestFit="1" customWidth="1"/>
    <col min="15" max="15" width="18.7109375" style="1" bestFit="1" customWidth="1"/>
    <col min="16" max="16" width="8.85546875" style="1" bestFit="1" customWidth="1"/>
    <col min="17" max="18" width="6.5703125" style="1" bestFit="1" customWidth="1"/>
    <col min="19" max="19" width="19.140625" style="1" bestFit="1" customWidth="1"/>
    <col min="20" max="20" width="5.5703125" style="1" bestFit="1" customWidth="1"/>
    <col min="21" max="21" width="22" style="1" bestFit="1" customWidth="1"/>
    <col min="22" max="22" width="5.5703125" style="1" bestFit="1" customWidth="1"/>
    <col min="23" max="23" width="14.28515625" style="1" bestFit="1" customWidth="1"/>
    <col min="24" max="24" width="12.7109375" style="1" bestFit="1" customWidth="1"/>
    <col min="25" max="25" width="19.42578125" style="1" bestFit="1" customWidth="1"/>
    <col min="26" max="26" width="21" style="1" bestFit="1" customWidth="1"/>
    <col min="27" max="27" width="11.140625" style="1" bestFit="1" customWidth="1"/>
    <col min="28" max="16384" width="9.140625" style="1"/>
  </cols>
  <sheetData>
    <row r="1" spans="1:7" s="6" customFormat="1" ht="46.9" customHeight="1" x14ac:dyDescent="0.2">
      <c r="A1" s="129" t="s">
        <v>32</v>
      </c>
      <c r="B1" s="164" t="s">
        <v>164</v>
      </c>
      <c r="C1" s="165"/>
      <c r="D1" s="76"/>
      <c r="E1" s="70"/>
      <c r="F1" s="99"/>
      <c r="G1" s="98"/>
    </row>
    <row r="2" spans="1:7" s="6" customFormat="1" ht="31.5" x14ac:dyDescent="0.2">
      <c r="A2" s="130" t="s">
        <v>24</v>
      </c>
      <c r="B2" s="139" t="s">
        <v>38</v>
      </c>
      <c r="C2" s="71" t="s">
        <v>25</v>
      </c>
      <c r="D2" s="77" t="s">
        <v>56</v>
      </c>
      <c r="E2" s="77"/>
      <c r="F2" s="99"/>
      <c r="G2" s="98"/>
    </row>
    <row r="3" spans="1:7" s="6" customFormat="1" ht="18" x14ac:dyDescent="0.2">
      <c r="A3" s="161" t="s">
        <v>31</v>
      </c>
      <c r="B3" s="162"/>
      <c r="C3" s="162"/>
      <c r="D3" s="162"/>
      <c r="E3" s="163"/>
      <c r="F3" s="99"/>
      <c r="G3" s="98"/>
    </row>
    <row r="4" spans="1:7" s="7" customFormat="1" ht="31.5" x14ac:dyDescent="0.2">
      <c r="A4" s="131" t="s">
        <v>0</v>
      </c>
      <c r="B4" s="140" t="s">
        <v>1</v>
      </c>
      <c r="C4" s="8"/>
      <c r="D4" s="8"/>
      <c r="E4" s="19"/>
      <c r="F4" s="100"/>
      <c r="G4" s="102"/>
    </row>
    <row r="5" spans="1:7" s="6" customFormat="1" ht="25.5" x14ac:dyDescent="0.2">
      <c r="A5" s="132" t="s">
        <v>2</v>
      </c>
      <c r="B5" s="141" t="s">
        <v>29</v>
      </c>
      <c r="C5" s="2" t="s">
        <v>28</v>
      </c>
      <c r="D5" s="2" t="s">
        <v>27</v>
      </c>
      <c r="E5" s="16" t="s">
        <v>5</v>
      </c>
      <c r="F5" s="99"/>
      <c r="G5" s="98"/>
    </row>
    <row r="6" spans="1:7" ht="16.149999999999999" customHeight="1" x14ac:dyDescent="0.2">
      <c r="A6" s="175">
        <v>42226</v>
      </c>
      <c r="B6" s="176">
        <v>28.05</v>
      </c>
      <c r="C6" s="177" t="s">
        <v>71</v>
      </c>
      <c r="D6" s="177" t="s">
        <v>65</v>
      </c>
      <c r="E6" s="178" t="s">
        <v>57</v>
      </c>
      <c r="F6" s="23" t="s">
        <v>67</v>
      </c>
    </row>
    <row r="7" spans="1:7" ht="38.25" x14ac:dyDescent="0.2">
      <c r="A7" s="175" t="s">
        <v>151</v>
      </c>
      <c r="B7" s="176">
        <v>3483.9</v>
      </c>
      <c r="C7" s="177" t="s">
        <v>68</v>
      </c>
      <c r="D7" s="177" t="s">
        <v>152</v>
      </c>
      <c r="E7" s="177" t="s">
        <v>55</v>
      </c>
    </row>
    <row r="8" spans="1:7" s="91" customFormat="1" ht="38.25" x14ac:dyDescent="0.2">
      <c r="A8" s="175">
        <v>42254</v>
      </c>
      <c r="B8" s="176">
        <v>36.44</v>
      </c>
      <c r="C8" s="177" t="s">
        <v>68</v>
      </c>
      <c r="D8" s="177" t="s">
        <v>153</v>
      </c>
      <c r="E8" s="178" t="s">
        <v>55</v>
      </c>
      <c r="F8" s="101"/>
      <c r="G8" s="103"/>
    </row>
    <row r="9" spans="1:7" ht="38.25" x14ac:dyDescent="0.2">
      <c r="A9" s="175">
        <v>42254</v>
      </c>
      <c r="B9" s="176">
        <v>133.03</v>
      </c>
      <c r="C9" s="177" t="s">
        <v>68</v>
      </c>
      <c r="D9" s="177" t="s">
        <v>154</v>
      </c>
      <c r="E9" s="177" t="s">
        <v>55</v>
      </c>
    </row>
    <row r="10" spans="1:7" s="83" customFormat="1" ht="38.25" x14ac:dyDescent="0.2">
      <c r="A10" s="175">
        <v>42258</v>
      </c>
      <c r="B10" s="176">
        <v>54.2</v>
      </c>
      <c r="C10" s="179" t="s">
        <v>68</v>
      </c>
      <c r="D10" s="177" t="s">
        <v>155</v>
      </c>
      <c r="E10" s="177" t="s">
        <v>55</v>
      </c>
      <c r="F10" s="101"/>
      <c r="G10" s="103"/>
    </row>
    <row r="11" spans="1:7" s="91" customFormat="1" ht="25.5" x14ac:dyDescent="0.2">
      <c r="A11" s="175">
        <v>42427</v>
      </c>
      <c r="B11" s="180">
        <v>143.03</v>
      </c>
      <c r="C11" s="181" t="s">
        <v>184</v>
      </c>
      <c r="D11" s="181" t="s">
        <v>195</v>
      </c>
      <c r="E11" s="181" t="s">
        <v>165</v>
      </c>
      <c r="F11" s="101" t="s">
        <v>67</v>
      </c>
      <c r="G11" s="103"/>
    </row>
    <row r="12" spans="1:7" s="91" customFormat="1" ht="19.149999999999999" customHeight="1" x14ac:dyDescent="0.2">
      <c r="A12" s="175">
        <v>42427</v>
      </c>
      <c r="B12" s="176">
        <v>126.51</v>
      </c>
      <c r="C12" s="177" t="s">
        <v>184</v>
      </c>
      <c r="D12" s="177" t="s">
        <v>180</v>
      </c>
      <c r="E12" s="177" t="s">
        <v>165</v>
      </c>
      <c r="F12" s="101" t="s">
        <v>67</v>
      </c>
      <c r="G12" s="103"/>
    </row>
    <row r="13" spans="1:7" s="91" customFormat="1" ht="28.9" customHeight="1" x14ac:dyDescent="0.2">
      <c r="A13" s="175">
        <v>42447</v>
      </c>
      <c r="B13" s="176">
        <v>1032.82</v>
      </c>
      <c r="C13" s="177" t="s">
        <v>196</v>
      </c>
      <c r="D13" s="177" t="s">
        <v>180</v>
      </c>
      <c r="E13" s="177" t="s">
        <v>166</v>
      </c>
      <c r="F13" s="101" t="s">
        <v>67</v>
      </c>
      <c r="G13" s="103"/>
    </row>
    <row r="14" spans="1:7" s="91" customFormat="1" ht="28.9" customHeight="1" x14ac:dyDescent="0.2">
      <c r="A14" s="182" t="s">
        <v>298</v>
      </c>
      <c r="B14" s="183">
        <f>SUM(B6:B13)</f>
        <v>5037.9800000000005</v>
      </c>
      <c r="C14" s="177"/>
      <c r="D14" s="177"/>
      <c r="E14" s="177"/>
      <c r="F14" s="101"/>
      <c r="G14" s="103"/>
    </row>
    <row r="15" spans="1:7" s="91" customFormat="1" x14ac:dyDescent="0.2">
      <c r="A15" s="134"/>
      <c r="B15" s="142"/>
      <c r="C15" s="90"/>
      <c r="D15" s="90"/>
      <c r="E15" s="117"/>
      <c r="F15" s="101"/>
      <c r="G15" s="103"/>
    </row>
    <row r="16" spans="1:7" s="7" customFormat="1" ht="31.5" x14ac:dyDescent="0.2">
      <c r="A16" s="135" t="s">
        <v>0</v>
      </c>
      <c r="B16" s="143" t="s">
        <v>26</v>
      </c>
      <c r="C16" s="9"/>
      <c r="D16" s="9"/>
      <c r="E16" s="19"/>
      <c r="F16" s="100"/>
      <c r="G16" s="102"/>
    </row>
    <row r="17" spans="1:8" s="6" customFormat="1" x14ac:dyDescent="0.2">
      <c r="A17" s="132" t="s">
        <v>2</v>
      </c>
      <c r="B17" s="141" t="s">
        <v>29</v>
      </c>
      <c r="C17" s="2"/>
      <c r="D17" s="2"/>
      <c r="E17" s="16"/>
      <c r="F17" s="99"/>
      <c r="G17" s="98"/>
    </row>
    <row r="18" spans="1:8" s="6" customFormat="1" x14ac:dyDescent="0.2">
      <c r="A18" s="184">
        <v>42226</v>
      </c>
      <c r="B18" s="185">
        <v>1359.35</v>
      </c>
      <c r="C18" s="186" t="s">
        <v>71</v>
      </c>
      <c r="D18" s="186" t="s">
        <v>51</v>
      </c>
      <c r="E18" s="186" t="s">
        <v>57</v>
      </c>
      <c r="F18" s="99" t="s">
        <v>64</v>
      </c>
      <c r="G18" s="98"/>
    </row>
    <row r="19" spans="1:8" s="6" customFormat="1" x14ac:dyDescent="0.2">
      <c r="A19" s="184">
        <v>42226</v>
      </c>
      <c r="B19" s="185">
        <v>302.68</v>
      </c>
      <c r="C19" s="186" t="s">
        <v>71</v>
      </c>
      <c r="D19" s="186" t="s">
        <v>52</v>
      </c>
      <c r="E19" s="186" t="s">
        <v>57</v>
      </c>
      <c r="F19" s="99" t="s">
        <v>64</v>
      </c>
      <c r="G19" s="98"/>
    </row>
    <row r="20" spans="1:8" x14ac:dyDescent="0.2">
      <c r="A20" s="175">
        <v>42226</v>
      </c>
      <c r="B20" s="176">
        <v>11.64</v>
      </c>
      <c r="C20" s="177" t="s">
        <v>71</v>
      </c>
      <c r="D20" s="177" t="s">
        <v>127</v>
      </c>
      <c r="E20" s="178" t="s">
        <v>57</v>
      </c>
      <c r="F20" s="23" t="s">
        <v>53</v>
      </c>
      <c r="H20" s="95"/>
    </row>
    <row r="21" spans="1:8" s="89" customFormat="1" ht="38.25" x14ac:dyDescent="0.2">
      <c r="A21" s="175" t="s">
        <v>131</v>
      </c>
      <c r="B21" s="176">
        <v>11603.67</v>
      </c>
      <c r="C21" s="177" t="s">
        <v>68</v>
      </c>
      <c r="D21" s="177" t="s">
        <v>47</v>
      </c>
      <c r="E21" s="177" t="s">
        <v>134</v>
      </c>
      <c r="F21" s="23"/>
      <c r="G21" s="95"/>
      <c r="H21" s="95"/>
    </row>
    <row r="22" spans="1:8" s="89" customFormat="1" ht="38.25" x14ac:dyDescent="0.2">
      <c r="A22" s="175" t="s">
        <v>73</v>
      </c>
      <c r="B22" s="176">
        <v>199.59</v>
      </c>
      <c r="C22" s="177" t="s">
        <v>68</v>
      </c>
      <c r="D22" s="177" t="s">
        <v>72</v>
      </c>
      <c r="E22" s="178" t="s">
        <v>74</v>
      </c>
      <c r="F22" s="23" t="s">
        <v>53</v>
      </c>
      <c r="G22" s="103"/>
      <c r="H22" s="95"/>
    </row>
    <row r="23" spans="1:8" s="89" customFormat="1" ht="38.25" x14ac:dyDescent="0.2">
      <c r="A23" s="175" t="s">
        <v>76</v>
      </c>
      <c r="B23" s="176">
        <v>139.91999999999999</v>
      </c>
      <c r="C23" s="177" t="s">
        <v>75</v>
      </c>
      <c r="D23" s="177" t="s">
        <v>72</v>
      </c>
      <c r="E23" s="178" t="s">
        <v>55</v>
      </c>
      <c r="F23" s="23" t="s">
        <v>53</v>
      </c>
      <c r="G23" s="103"/>
      <c r="H23" s="95"/>
    </row>
    <row r="24" spans="1:8" s="89" customFormat="1" ht="25.5" x14ac:dyDescent="0.2">
      <c r="A24" s="175">
        <v>42258</v>
      </c>
      <c r="B24" s="176">
        <v>29.9</v>
      </c>
      <c r="C24" s="177" t="s">
        <v>128</v>
      </c>
      <c r="D24" s="177" t="s">
        <v>70</v>
      </c>
      <c r="E24" s="177" t="s">
        <v>55</v>
      </c>
      <c r="F24" s="23" t="s">
        <v>53</v>
      </c>
      <c r="G24" s="95"/>
    </row>
    <row r="25" spans="1:8" s="89" customFormat="1" x14ac:dyDescent="0.2">
      <c r="A25" s="175" t="s">
        <v>132</v>
      </c>
      <c r="B25" s="176">
        <v>808.45</v>
      </c>
      <c r="C25" s="177" t="s">
        <v>133</v>
      </c>
      <c r="D25" s="177" t="s">
        <v>51</v>
      </c>
      <c r="E25" s="177" t="s">
        <v>57</v>
      </c>
      <c r="F25" s="23"/>
      <c r="G25" s="95"/>
    </row>
    <row r="26" spans="1:8" s="89" customFormat="1" x14ac:dyDescent="0.2">
      <c r="A26" s="175">
        <v>42313</v>
      </c>
      <c r="B26" s="176">
        <v>19.27</v>
      </c>
      <c r="C26" s="177" t="s">
        <v>160</v>
      </c>
      <c r="D26" s="177" t="s">
        <v>161</v>
      </c>
      <c r="E26" s="177" t="s">
        <v>162</v>
      </c>
      <c r="F26" s="23"/>
      <c r="G26" s="95"/>
    </row>
    <row r="27" spans="1:8" s="91" customFormat="1" ht="19.149999999999999" customHeight="1" x14ac:dyDescent="0.2">
      <c r="A27" s="175" t="s">
        <v>210</v>
      </c>
      <c r="B27" s="176">
        <v>10330.790000000001</v>
      </c>
      <c r="C27" s="177" t="s">
        <v>197</v>
      </c>
      <c r="D27" s="177" t="s">
        <v>51</v>
      </c>
      <c r="E27" s="177" t="s">
        <v>199</v>
      </c>
      <c r="F27" s="101"/>
      <c r="G27" s="103"/>
    </row>
    <row r="28" spans="1:8" ht="25.5" x14ac:dyDescent="0.2">
      <c r="A28" s="187">
        <v>42423</v>
      </c>
      <c r="B28" s="180">
        <v>12.68</v>
      </c>
      <c r="C28" s="188" t="s">
        <v>183</v>
      </c>
      <c r="D28" s="189" t="s">
        <v>182</v>
      </c>
      <c r="E28" s="189" t="s">
        <v>181</v>
      </c>
    </row>
    <row r="29" spans="1:8" x14ac:dyDescent="0.2">
      <c r="A29" s="187">
        <v>42423</v>
      </c>
      <c r="B29" s="176">
        <v>1628.9</v>
      </c>
      <c r="C29" s="190" t="s">
        <v>197</v>
      </c>
      <c r="D29" s="190" t="s">
        <v>180</v>
      </c>
      <c r="E29" s="190"/>
    </row>
    <row r="30" spans="1:8" x14ac:dyDescent="0.2">
      <c r="A30" s="187">
        <v>42425</v>
      </c>
      <c r="B30" s="176">
        <v>13.65</v>
      </c>
      <c r="C30" s="190" t="s">
        <v>272</v>
      </c>
      <c r="D30" s="190" t="s">
        <v>271</v>
      </c>
      <c r="E30" s="190" t="s">
        <v>181</v>
      </c>
    </row>
    <row r="31" spans="1:8" x14ac:dyDescent="0.2">
      <c r="A31" s="187">
        <v>42426</v>
      </c>
      <c r="B31" s="176">
        <v>13.27</v>
      </c>
      <c r="C31" s="190" t="s">
        <v>197</v>
      </c>
      <c r="D31" s="190" t="s">
        <v>161</v>
      </c>
      <c r="E31" s="190" t="s">
        <v>181</v>
      </c>
    </row>
    <row r="32" spans="1:8" x14ac:dyDescent="0.2">
      <c r="A32" s="187">
        <v>42426</v>
      </c>
      <c r="B32" s="176">
        <v>14.41</v>
      </c>
      <c r="C32" s="190" t="s">
        <v>184</v>
      </c>
      <c r="D32" s="190" t="s">
        <v>273</v>
      </c>
      <c r="E32" s="190" t="s">
        <v>165</v>
      </c>
    </row>
    <row r="33" spans="1:11" ht="30.6" customHeight="1" x14ac:dyDescent="0.2">
      <c r="A33" s="175" t="s">
        <v>211</v>
      </c>
      <c r="B33" s="176">
        <v>4287.99</v>
      </c>
      <c r="C33" s="177" t="s">
        <v>198</v>
      </c>
      <c r="D33" s="177" t="s">
        <v>51</v>
      </c>
      <c r="E33" s="177" t="s">
        <v>296</v>
      </c>
    </row>
    <row r="34" spans="1:11" s="89" customFormat="1" ht="30.6" customHeight="1" x14ac:dyDescent="0.2">
      <c r="A34" s="182" t="s">
        <v>299</v>
      </c>
      <c r="B34" s="183">
        <f>SUM(B18:B33)</f>
        <v>30776.160000000003</v>
      </c>
      <c r="C34" s="177"/>
      <c r="D34" s="177"/>
      <c r="E34" s="177"/>
      <c r="F34" s="23"/>
      <c r="G34" s="95"/>
    </row>
    <row r="35" spans="1:11" s="89" customFormat="1" x14ac:dyDescent="0.2">
      <c r="A35" s="133"/>
      <c r="B35" s="142"/>
      <c r="C35" s="90"/>
      <c r="D35" s="90"/>
      <c r="E35" s="117"/>
      <c r="F35" s="23"/>
      <c r="G35" s="95"/>
    </row>
    <row r="36" spans="1:11" s="7" customFormat="1" ht="31.9" customHeight="1" x14ac:dyDescent="0.2">
      <c r="A36" s="136" t="s">
        <v>7</v>
      </c>
      <c r="B36" s="144" t="s">
        <v>1</v>
      </c>
      <c r="C36" s="13"/>
      <c r="D36" s="13"/>
      <c r="E36" s="20"/>
      <c r="F36" s="100"/>
      <c r="G36" s="102"/>
    </row>
    <row r="37" spans="1:11" s="6" customFormat="1" x14ac:dyDescent="0.2">
      <c r="A37" s="132" t="s">
        <v>2</v>
      </c>
      <c r="B37" s="141" t="s">
        <v>29</v>
      </c>
      <c r="C37" s="2" t="s">
        <v>8</v>
      </c>
      <c r="D37" s="2" t="s">
        <v>4</v>
      </c>
      <c r="E37" s="16" t="s">
        <v>5</v>
      </c>
      <c r="F37" s="99"/>
      <c r="G37" s="98"/>
    </row>
    <row r="38" spans="1:11" s="91" customFormat="1" ht="25.5" x14ac:dyDescent="0.2">
      <c r="A38" s="184">
        <v>42199</v>
      </c>
      <c r="B38" s="185">
        <v>45.8</v>
      </c>
      <c r="C38" s="191" t="s">
        <v>97</v>
      </c>
      <c r="D38" s="191" t="s">
        <v>42</v>
      </c>
      <c r="E38" s="191" t="s">
        <v>40</v>
      </c>
      <c r="F38" s="101" t="s">
        <v>67</v>
      </c>
      <c r="G38" s="103"/>
    </row>
    <row r="39" spans="1:11" s="91" customFormat="1" ht="25.5" x14ac:dyDescent="0.2">
      <c r="A39" s="184">
        <v>42221</v>
      </c>
      <c r="B39" s="185">
        <v>49</v>
      </c>
      <c r="C39" s="191" t="s">
        <v>98</v>
      </c>
      <c r="D39" s="191" t="s">
        <v>66</v>
      </c>
      <c r="E39" s="191" t="s">
        <v>157</v>
      </c>
      <c r="F39" s="101" t="s">
        <v>67</v>
      </c>
      <c r="G39" s="103"/>
    </row>
    <row r="40" spans="1:11" s="91" customFormat="1" x14ac:dyDescent="0.2">
      <c r="A40" s="184">
        <v>42130</v>
      </c>
      <c r="B40" s="185">
        <v>49</v>
      </c>
      <c r="C40" s="191" t="s">
        <v>96</v>
      </c>
      <c r="D40" s="191" t="s">
        <v>66</v>
      </c>
      <c r="E40" s="191" t="s">
        <v>157</v>
      </c>
      <c r="F40" s="101" t="s">
        <v>67</v>
      </c>
      <c r="G40" s="103"/>
    </row>
    <row r="41" spans="1:11" s="91" customFormat="1" x14ac:dyDescent="0.2">
      <c r="A41" s="184">
        <v>42508</v>
      </c>
      <c r="B41" s="185">
        <v>95</v>
      </c>
      <c r="C41" s="191" t="s">
        <v>200</v>
      </c>
      <c r="D41" s="191" t="s">
        <v>66</v>
      </c>
      <c r="E41" s="191" t="s">
        <v>157</v>
      </c>
      <c r="F41" s="101"/>
      <c r="G41" s="103"/>
    </row>
    <row r="42" spans="1:11" s="91" customFormat="1" ht="25.5" x14ac:dyDescent="0.2">
      <c r="A42" s="192" t="s">
        <v>300</v>
      </c>
      <c r="B42" s="193">
        <f>SUM(B38:B41)</f>
        <v>238.8</v>
      </c>
      <c r="C42" s="191"/>
      <c r="D42" s="191"/>
      <c r="E42" s="191"/>
      <c r="F42" s="101"/>
      <c r="G42" s="103"/>
    </row>
    <row r="43" spans="1:11" s="91" customFormat="1" x14ac:dyDescent="0.2">
      <c r="A43" s="133"/>
      <c r="B43" s="142"/>
      <c r="C43" s="121"/>
      <c r="D43" s="121"/>
      <c r="E43" s="117"/>
      <c r="F43" s="101"/>
      <c r="G43" s="103"/>
    </row>
    <row r="44" spans="1:11" s="7" customFormat="1" ht="31.5" x14ac:dyDescent="0.25">
      <c r="A44" s="137" t="s">
        <v>9</v>
      </c>
      <c r="B44" s="145" t="s">
        <v>6</v>
      </c>
      <c r="C44" s="5"/>
      <c r="D44" s="5"/>
      <c r="E44" s="21"/>
      <c r="F44" s="100"/>
      <c r="G44" s="102"/>
    </row>
    <row r="45" spans="1:11" s="6" customFormat="1" x14ac:dyDescent="0.2">
      <c r="A45" s="132" t="s">
        <v>2</v>
      </c>
      <c r="B45" s="141" t="s">
        <v>29</v>
      </c>
      <c r="C45" s="2"/>
      <c r="D45" s="2"/>
      <c r="E45" s="16"/>
      <c r="F45" s="99"/>
      <c r="G45" s="98"/>
    </row>
    <row r="46" spans="1:11" s="14" customFormat="1" x14ac:dyDescent="0.2">
      <c r="A46" s="175">
        <v>42186.625</v>
      </c>
      <c r="B46" s="176">
        <v>38.699999999999996</v>
      </c>
      <c r="C46" s="177" t="s">
        <v>99</v>
      </c>
      <c r="D46" s="177" t="s">
        <v>129</v>
      </c>
      <c r="E46" s="177" t="s">
        <v>40</v>
      </c>
      <c r="F46" s="27" t="s">
        <v>63</v>
      </c>
      <c r="G46" s="94"/>
      <c r="H46" s="98"/>
      <c r="K46" s="98"/>
    </row>
    <row r="47" spans="1:11" s="6" customFormat="1" x14ac:dyDescent="0.2">
      <c r="A47" s="175">
        <v>42186</v>
      </c>
      <c r="B47" s="176">
        <v>289.58</v>
      </c>
      <c r="C47" s="194" t="s">
        <v>99</v>
      </c>
      <c r="D47" s="194" t="s">
        <v>45</v>
      </c>
      <c r="E47" s="194" t="s">
        <v>46</v>
      </c>
      <c r="F47" s="99" t="s">
        <v>64</v>
      </c>
      <c r="G47" s="104"/>
      <c r="H47" s="98"/>
      <c r="K47" s="98"/>
    </row>
    <row r="48" spans="1:11" s="14" customFormat="1" x14ac:dyDescent="0.2">
      <c r="A48" s="175">
        <v>42187</v>
      </c>
      <c r="B48" s="176">
        <v>130.16</v>
      </c>
      <c r="C48" s="177" t="s">
        <v>100</v>
      </c>
      <c r="D48" s="177" t="s">
        <v>49</v>
      </c>
      <c r="E48" s="177" t="s">
        <v>50</v>
      </c>
      <c r="F48" s="27" t="s">
        <v>64</v>
      </c>
      <c r="G48" s="94"/>
      <c r="H48" s="98"/>
      <c r="K48" s="98"/>
    </row>
    <row r="49" spans="1:11" s="14" customFormat="1" x14ac:dyDescent="0.2">
      <c r="A49" s="175">
        <v>42187.53125</v>
      </c>
      <c r="B49" s="176">
        <v>44.074999999999996</v>
      </c>
      <c r="C49" s="177" t="s">
        <v>100</v>
      </c>
      <c r="D49" s="177" t="s">
        <v>42</v>
      </c>
      <c r="E49" s="177" t="s">
        <v>40</v>
      </c>
      <c r="F49" s="27" t="s">
        <v>63</v>
      </c>
      <c r="G49" s="94"/>
      <c r="H49" s="98"/>
      <c r="K49" s="98"/>
    </row>
    <row r="50" spans="1:11" s="14" customFormat="1" x14ac:dyDescent="0.2">
      <c r="A50" s="175" t="s">
        <v>119</v>
      </c>
      <c r="B50" s="176">
        <v>339.39</v>
      </c>
      <c r="C50" s="177" t="s">
        <v>101</v>
      </c>
      <c r="D50" s="177" t="s">
        <v>47</v>
      </c>
      <c r="E50" s="177" t="s">
        <v>48</v>
      </c>
      <c r="F50" s="27" t="s">
        <v>64</v>
      </c>
      <c r="G50" s="94"/>
      <c r="H50" s="98"/>
      <c r="K50" s="98"/>
    </row>
    <row r="51" spans="1:11" s="93" customFormat="1" x14ac:dyDescent="0.2">
      <c r="A51" s="175">
        <v>42191</v>
      </c>
      <c r="B51" s="176">
        <v>38</v>
      </c>
      <c r="C51" s="177" t="s">
        <v>101</v>
      </c>
      <c r="D51" s="177" t="s">
        <v>66</v>
      </c>
      <c r="E51" s="177" t="s">
        <v>41</v>
      </c>
      <c r="F51" s="27" t="s">
        <v>53</v>
      </c>
      <c r="G51" s="94"/>
      <c r="H51" s="98"/>
      <c r="K51" s="98"/>
    </row>
    <row r="52" spans="1:11" s="93" customFormat="1" x14ac:dyDescent="0.2">
      <c r="A52" s="175">
        <v>42191.885416666701</v>
      </c>
      <c r="B52" s="176">
        <v>44.074999999999996</v>
      </c>
      <c r="C52" s="177" t="s">
        <v>102</v>
      </c>
      <c r="D52" s="177" t="s">
        <v>106</v>
      </c>
      <c r="E52" s="177" t="s">
        <v>40</v>
      </c>
      <c r="F52" s="27" t="s">
        <v>63</v>
      </c>
      <c r="G52" s="94"/>
      <c r="H52" s="98"/>
      <c r="K52" s="98"/>
    </row>
    <row r="53" spans="1:11" s="93" customFormat="1" ht="25.5" x14ac:dyDescent="0.2">
      <c r="A53" s="175" t="s">
        <v>120</v>
      </c>
      <c r="B53" s="176">
        <v>662.8</v>
      </c>
      <c r="C53" s="177" t="s">
        <v>79</v>
      </c>
      <c r="D53" s="177" t="s">
        <v>47</v>
      </c>
      <c r="E53" s="177" t="s">
        <v>48</v>
      </c>
      <c r="F53" s="27" t="s">
        <v>64</v>
      </c>
      <c r="G53" s="94"/>
      <c r="H53" s="98"/>
      <c r="K53" s="98"/>
    </row>
    <row r="54" spans="1:11" s="14" customFormat="1" ht="25.5" x14ac:dyDescent="0.2">
      <c r="A54" s="175">
        <v>42200.666666666701</v>
      </c>
      <c r="B54" s="195">
        <v>38.699999999999996</v>
      </c>
      <c r="C54" s="177" t="s">
        <v>79</v>
      </c>
      <c r="D54" s="177" t="s">
        <v>129</v>
      </c>
      <c r="E54" s="177" t="s">
        <v>40</v>
      </c>
      <c r="F54" s="27" t="s">
        <v>63</v>
      </c>
      <c r="G54" s="92"/>
      <c r="H54" s="98"/>
      <c r="K54" s="98"/>
    </row>
    <row r="55" spans="1:11" s="93" customFormat="1" x14ac:dyDescent="0.2">
      <c r="A55" s="175" t="s">
        <v>121</v>
      </c>
      <c r="B55" s="176">
        <v>612.79999999999995</v>
      </c>
      <c r="C55" s="177" t="s">
        <v>77</v>
      </c>
      <c r="D55" s="177" t="s">
        <v>47</v>
      </c>
      <c r="E55" s="177" t="s">
        <v>48</v>
      </c>
      <c r="F55" s="27" t="s">
        <v>64</v>
      </c>
      <c r="G55" s="94"/>
      <c r="H55" s="98"/>
      <c r="K55" s="98"/>
    </row>
    <row r="56" spans="1:11" s="93" customFormat="1" x14ac:dyDescent="0.2">
      <c r="A56" s="175">
        <v>42200.75</v>
      </c>
      <c r="B56" s="195">
        <v>76.325000000000003</v>
      </c>
      <c r="C56" s="177" t="s">
        <v>77</v>
      </c>
      <c r="D56" s="177" t="s">
        <v>109</v>
      </c>
      <c r="E56" s="177" t="s">
        <v>41</v>
      </c>
      <c r="F56" s="27" t="s">
        <v>63</v>
      </c>
      <c r="G56" s="92"/>
      <c r="H56" s="98"/>
      <c r="K56" s="98"/>
    </row>
    <row r="57" spans="1:11" s="14" customFormat="1" x14ac:dyDescent="0.2">
      <c r="A57" s="175">
        <v>42205.333333333299</v>
      </c>
      <c r="B57" s="176">
        <v>44.074999999999996</v>
      </c>
      <c r="C57" s="177" t="s">
        <v>78</v>
      </c>
      <c r="D57" s="177" t="s">
        <v>110</v>
      </c>
      <c r="E57" s="177" t="s">
        <v>40</v>
      </c>
      <c r="F57" s="27" t="s">
        <v>63</v>
      </c>
      <c r="G57" s="94"/>
      <c r="H57" s="98"/>
      <c r="K57" s="98"/>
    </row>
    <row r="58" spans="1:11" s="14" customFormat="1" x14ac:dyDescent="0.2">
      <c r="A58" s="175">
        <v>42206.739583333299</v>
      </c>
      <c r="B58" s="176">
        <v>31.604999999999997</v>
      </c>
      <c r="C58" s="177" t="s">
        <v>80</v>
      </c>
      <c r="D58" s="177" t="s">
        <v>62</v>
      </c>
      <c r="E58" s="177" t="s">
        <v>40</v>
      </c>
      <c r="F58" s="27" t="s">
        <v>63</v>
      </c>
      <c r="G58" s="94"/>
      <c r="H58" s="98"/>
    </row>
    <row r="59" spans="1:11" s="93" customFormat="1" x14ac:dyDescent="0.2">
      <c r="A59" s="175">
        <v>42206.895833333299</v>
      </c>
      <c r="B59" s="176">
        <v>40.634999999999998</v>
      </c>
      <c r="C59" s="177" t="s">
        <v>80</v>
      </c>
      <c r="D59" s="177" t="s">
        <v>106</v>
      </c>
      <c r="E59" s="177" t="s">
        <v>40</v>
      </c>
      <c r="F59" s="27" t="s">
        <v>63</v>
      </c>
      <c r="G59" s="94"/>
      <c r="H59" s="98"/>
    </row>
    <row r="60" spans="1:11" s="93" customFormat="1" ht="25.5" x14ac:dyDescent="0.2">
      <c r="A60" s="175">
        <v>42208.638888888898</v>
      </c>
      <c r="B60" s="176">
        <v>38.699999999999996</v>
      </c>
      <c r="C60" s="177" t="s">
        <v>81</v>
      </c>
      <c r="D60" s="177" t="s">
        <v>129</v>
      </c>
      <c r="E60" s="177" t="s">
        <v>40</v>
      </c>
      <c r="F60" s="27" t="s">
        <v>63</v>
      </c>
      <c r="G60" s="94"/>
      <c r="H60" s="98"/>
    </row>
    <row r="61" spans="1:11" s="93" customFormat="1" ht="25.5" x14ac:dyDescent="0.2">
      <c r="A61" s="175" t="s">
        <v>122</v>
      </c>
      <c r="B61" s="176">
        <v>977.68999999999994</v>
      </c>
      <c r="C61" s="177" t="s">
        <v>81</v>
      </c>
      <c r="D61" s="177" t="s">
        <v>130</v>
      </c>
      <c r="E61" s="177" t="s">
        <v>107</v>
      </c>
      <c r="F61" s="27" t="s">
        <v>64</v>
      </c>
      <c r="G61" s="94"/>
      <c r="H61" s="98"/>
      <c r="K61" s="98"/>
    </row>
    <row r="62" spans="1:11" s="115" customFormat="1" ht="25.5" x14ac:dyDescent="0.2">
      <c r="A62" s="175">
        <v>42208</v>
      </c>
      <c r="B62" s="176">
        <v>265.05</v>
      </c>
      <c r="C62" s="177" t="s">
        <v>81</v>
      </c>
      <c r="D62" s="177" t="s">
        <v>135</v>
      </c>
      <c r="E62" s="177" t="s">
        <v>43</v>
      </c>
      <c r="F62" s="116"/>
      <c r="G62" s="118"/>
      <c r="H62" s="119"/>
      <c r="K62" s="119"/>
    </row>
    <row r="63" spans="1:11" s="93" customFormat="1" ht="25.5" x14ac:dyDescent="0.2">
      <c r="A63" s="175">
        <v>42208</v>
      </c>
      <c r="B63" s="176">
        <v>40</v>
      </c>
      <c r="C63" s="177" t="s">
        <v>103</v>
      </c>
      <c r="D63" s="177" t="s">
        <v>54</v>
      </c>
      <c r="E63" s="177" t="s">
        <v>43</v>
      </c>
      <c r="F63" s="27" t="s">
        <v>53</v>
      </c>
      <c r="G63" s="94"/>
      <c r="H63" s="98"/>
      <c r="K63" s="98"/>
    </row>
    <row r="64" spans="1:11" s="93" customFormat="1" ht="25.5" x14ac:dyDescent="0.2">
      <c r="A64" s="175">
        <v>42209.6069444444</v>
      </c>
      <c r="B64" s="176">
        <v>44.074999999999996</v>
      </c>
      <c r="C64" s="177" t="s">
        <v>105</v>
      </c>
      <c r="D64" s="177" t="s">
        <v>42</v>
      </c>
      <c r="E64" s="177" t="s">
        <v>40</v>
      </c>
      <c r="F64" s="27" t="s">
        <v>63</v>
      </c>
      <c r="G64" s="94"/>
      <c r="H64" s="98"/>
    </row>
    <row r="65" spans="1:11" s="93" customFormat="1" x14ac:dyDescent="0.2">
      <c r="A65" s="175">
        <v>42209.833333333299</v>
      </c>
      <c r="B65" s="176">
        <v>38.699999999999996</v>
      </c>
      <c r="C65" s="177" t="s">
        <v>82</v>
      </c>
      <c r="D65" s="177" t="s">
        <v>129</v>
      </c>
      <c r="E65" s="177" t="s">
        <v>40</v>
      </c>
      <c r="F65" s="27" t="s">
        <v>63</v>
      </c>
      <c r="G65" s="94"/>
      <c r="H65" s="98"/>
    </row>
    <row r="66" spans="1:11" s="93" customFormat="1" x14ac:dyDescent="0.2">
      <c r="A66" s="175">
        <v>42213</v>
      </c>
      <c r="B66" s="176">
        <v>363</v>
      </c>
      <c r="C66" s="177" t="s">
        <v>82</v>
      </c>
      <c r="D66" s="177" t="s">
        <v>108</v>
      </c>
      <c r="E66" s="177" t="s">
        <v>48</v>
      </c>
      <c r="F66" s="27" t="s">
        <v>53</v>
      </c>
      <c r="G66" s="94"/>
      <c r="H66" s="98"/>
    </row>
    <row r="67" spans="1:11" s="93" customFormat="1" x14ac:dyDescent="0.2">
      <c r="A67" s="175">
        <v>42213.333333333299</v>
      </c>
      <c r="B67" s="176">
        <v>44.074999999999996</v>
      </c>
      <c r="C67" s="177" t="s">
        <v>111</v>
      </c>
      <c r="D67" s="177" t="s">
        <v>42</v>
      </c>
      <c r="E67" s="177" t="s">
        <v>40</v>
      </c>
      <c r="F67" s="27" t="s">
        <v>63</v>
      </c>
      <c r="G67" s="94"/>
      <c r="H67" s="98"/>
    </row>
    <row r="68" spans="1:11" s="93" customFormat="1" x14ac:dyDescent="0.2">
      <c r="A68" s="175">
        <v>42215.697916666701</v>
      </c>
      <c r="B68" s="176">
        <v>38.699999999999996</v>
      </c>
      <c r="C68" s="177" t="s">
        <v>83</v>
      </c>
      <c r="D68" s="177" t="s">
        <v>129</v>
      </c>
      <c r="E68" s="177" t="s">
        <v>40</v>
      </c>
      <c r="F68" s="27" t="s">
        <v>63</v>
      </c>
      <c r="G68" s="94"/>
      <c r="H68" s="98"/>
    </row>
    <row r="69" spans="1:11" s="14" customFormat="1" x14ac:dyDescent="0.2">
      <c r="A69" s="175" t="s">
        <v>124</v>
      </c>
      <c r="B69" s="176">
        <v>585.1</v>
      </c>
      <c r="C69" s="177" t="s">
        <v>84</v>
      </c>
      <c r="D69" s="177" t="s">
        <v>47</v>
      </c>
      <c r="E69" s="177" t="s">
        <v>48</v>
      </c>
      <c r="F69" s="27" t="s">
        <v>64</v>
      </c>
      <c r="G69" s="94"/>
      <c r="H69" s="98"/>
      <c r="K69" s="98"/>
    </row>
    <row r="70" spans="1:11" s="93" customFormat="1" x14ac:dyDescent="0.2">
      <c r="A70" s="175">
        <v>42220.583333333299</v>
      </c>
      <c r="B70" s="176">
        <v>38.699999999999996</v>
      </c>
      <c r="C70" s="177" t="s">
        <v>85</v>
      </c>
      <c r="D70" s="177" t="s">
        <v>129</v>
      </c>
      <c r="E70" s="177" t="s">
        <v>40</v>
      </c>
      <c r="F70" s="27" t="s">
        <v>63</v>
      </c>
      <c r="G70" s="94"/>
      <c r="H70" s="98"/>
    </row>
    <row r="71" spans="1:11" s="14" customFormat="1" x14ac:dyDescent="0.2">
      <c r="A71" s="175" t="s">
        <v>125</v>
      </c>
      <c r="B71" s="176">
        <v>715.56999999999994</v>
      </c>
      <c r="C71" s="177" t="s">
        <v>86</v>
      </c>
      <c r="D71" s="177" t="s">
        <v>47</v>
      </c>
      <c r="E71" s="177" t="s">
        <v>48</v>
      </c>
      <c r="F71" s="27" t="s">
        <v>64</v>
      </c>
      <c r="G71" s="94"/>
      <c r="H71" s="98"/>
      <c r="K71" s="98"/>
    </row>
    <row r="72" spans="1:11" s="93" customFormat="1" x14ac:dyDescent="0.2">
      <c r="A72" s="175">
        <v>42222.336805555598</v>
      </c>
      <c r="B72" s="176">
        <v>44.074999999999996</v>
      </c>
      <c r="C72" s="177" t="s">
        <v>87</v>
      </c>
      <c r="D72" s="177" t="s">
        <v>42</v>
      </c>
      <c r="E72" s="177" t="s">
        <v>40</v>
      </c>
      <c r="F72" s="27" t="s">
        <v>63</v>
      </c>
      <c r="G72" s="94"/>
      <c r="H72" s="98"/>
    </row>
    <row r="73" spans="1:11" s="14" customFormat="1" x14ac:dyDescent="0.2">
      <c r="A73" s="175">
        <v>42221</v>
      </c>
      <c r="B73" s="176">
        <v>538.37</v>
      </c>
      <c r="C73" s="177" t="s">
        <v>88</v>
      </c>
      <c r="D73" s="177" t="s">
        <v>47</v>
      </c>
      <c r="E73" s="177" t="s">
        <v>58</v>
      </c>
      <c r="F73" s="27" t="s">
        <v>64</v>
      </c>
      <c r="G73" s="94"/>
      <c r="H73" s="98"/>
      <c r="K73" s="98"/>
    </row>
    <row r="74" spans="1:11" s="93" customFormat="1" x14ac:dyDescent="0.2">
      <c r="A74" s="175">
        <v>42222.708333333299</v>
      </c>
      <c r="B74" s="176">
        <v>47.3</v>
      </c>
      <c r="C74" s="177" t="s">
        <v>89</v>
      </c>
      <c r="D74" s="177" t="s">
        <v>129</v>
      </c>
      <c r="E74" s="177" t="s">
        <v>40</v>
      </c>
      <c r="F74" s="27" t="s">
        <v>63</v>
      </c>
      <c r="G74" s="94"/>
      <c r="H74" s="98"/>
    </row>
    <row r="75" spans="1:11" s="14" customFormat="1" x14ac:dyDescent="0.2">
      <c r="A75" s="175">
        <v>42222</v>
      </c>
      <c r="B75" s="176">
        <v>99.69</v>
      </c>
      <c r="C75" s="177" t="s">
        <v>89</v>
      </c>
      <c r="D75" s="177" t="s">
        <v>45</v>
      </c>
      <c r="E75" s="177" t="s">
        <v>46</v>
      </c>
      <c r="F75" s="27" t="s">
        <v>63</v>
      </c>
      <c r="G75" s="94"/>
      <c r="H75" s="98"/>
      <c r="K75" s="98"/>
    </row>
    <row r="76" spans="1:11" s="93" customFormat="1" x14ac:dyDescent="0.2">
      <c r="A76" s="175">
        <v>42223</v>
      </c>
      <c r="B76" s="176">
        <v>20</v>
      </c>
      <c r="C76" s="177" t="s">
        <v>69</v>
      </c>
      <c r="D76" s="177" t="s">
        <v>66</v>
      </c>
      <c r="E76" s="177" t="s">
        <v>41</v>
      </c>
      <c r="F76" s="27" t="s">
        <v>53</v>
      </c>
      <c r="G76" s="94"/>
      <c r="H76" s="98"/>
      <c r="K76" s="98"/>
    </row>
    <row r="77" spans="1:11" s="93" customFormat="1" x14ac:dyDescent="0.2">
      <c r="A77" s="175">
        <v>42227.990277777797</v>
      </c>
      <c r="B77" s="176">
        <v>53.75</v>
      </c>
      <c r="C77" s="177" t="s">
        <v>71</v>
      </c>
      <c r="D77" s="177" t="s">
        <v>106</v>
      </c>
      <c r="E77" s="177" t="s">
        <v>40</v>
      </c>
      <c r="F77" s="27" t="s">
        <v>63</v>
      </c>
      <c r="G77" s="94"/>
      <c r="H77" s="98"/>
    </row>
    <row r="78" spans="1:11" s="93" customFormat="1" x14ac:dyDescent="0.2">
      <c r="A78" s="175">
        <v>42234.666666666701</v>
      </c>
      <c r="B78" s="176">
        <v>38.699999999999996</v>
      </c>
      <c r="C78" s="177" t="s">
        <v>90</v>
      </c>
      <c r="D78" s="177" t="s">
        <v>129</v>
      </c>
      <c r="E78" s="177" t="s">
        <v>40</v>
      </c>
      <c r="F78" s="27" t="s">
        <v>63</v>
      </c>
      <c r="G78" s="94"/>
      <c r="H78" s="98"/>
    </row>
    <row r="79" spans="1:11" s="93" customFormat="1" ht="38.25" x14ac:dyDescent="0.2">
      <c r="A79" s="175" t="s">
        <v>126</v>
      </c>
      <c r="B79" s="176">
        <v>587.38</v>
      </c>
      <c r="C79" s="177" t="s">
        <v>113</v>
      </c>
      <c r="D79" s="177" t="s">
        <v>108</v>
      </c>
      <c r="E79" s="177" t="s">
        <v>59</v>
      </c>
      <c r="F79" s="27" t="s">
        <v>64</v>
      </c>
      <c r="G79" s="94"/>
      <c r="H79" s="98"/>
      <c r="K79" s="98"/>
    </row>
    <row r="80" spans="1:11" s="93" customFormat="1" ht="14.45" customHeight="1" x14ac:dyDescent="0.2">
      <c r="A80" s="175">
        <v>42234.815972222197</v>
      </c>
      <c r="B80" s="176">
        <v>86</v>
      </c>
      <c r="C80" s="177" t="s">
        <v>90</v>
      </c>
      <c r="D80" s="177" t="s">
        <v>112</v>
      </c>
      <c r="E80" s="177" t="s">
        <v>44</v>
      </c>
      <c r="F80" s="27" t="s">
        <v>63</v>
      </c>
      <c r="G80" s="94"/>
      <c r="H80" s="98"/>
    </row>
    <row r="81" spans="1:11" s="120" customFormat="1" x14ac:dyDescent="0.2">
      <c r="A81" s="175">
        <v>42234</v>
      </c>
      <c r="B81" s="176">
        <v>242.15</v>
      </c>
      <c r="C81" s="177" t="s">
        <v>150</v>
      </c>
      <c r="D81" s="177" t="s">
        <v>149</v>
      </c>
      <c r="E81" s="177" t="s">
        <v>44</v>
      </c>
      <c r="F81" s="122" t="s">
        <v>64</v>
      </c>
      <c r="G81" s="124"/>
      <c r="H81" s="125"/>
    </row>
    <row r="82" spans="1:11" s="14" customFormat="1" x14ac:dyDescent="0.2">
      <c r="A82" s="175">
        <v>42241</v>
      </c>
      <c r="B82" s="176">
        <v>286.13</v>
      </c>
      <c r="C82" s="177" t="s">
        <v>91</v>
      </c>
      <c r="D82" s="177" t="s">
        <v>104</v>
      </c>
      <c r="E82" s="177" t="s">
        <v>50</v>
      </c>
      <c r="F82" s="27" t="s">
        <v>64</v>
      </c>
      <c r="G82" s="94"/>
      <c r="H82" s="98"/>
      <c r="K82" s="98"/>
    </row>
    <row r="83" spans="1:11" s="93" customFormat="1" x14ac:dyDescent="0.2">
      <c r="A83" s="175">
        <v>42241.334027777797</v>
      </c>
      <c r="B83" s="176">
        <v>44.074999999999996</v>
      </c>
      <c r="C83" s="177" t="s">
        <v>91</v>
      </c>
      <c r="D83" s="177" t="s">
        <v>42</v>
      </c>
      <c r="E83" s="177" t="s">
        <v>40</v>
      </c>
      <c r="F83" s="27" t="s">
        <v>63</v>
      </c>
      <c r="G83" s="94"/>
      <c r="H83" s="98"/>
    </row>
    <row r="84" spans="1:11" s="93" customFormat="1" ht="25.5" x14ac:dyDescent="0.2">
      <c r="A84" s="175">
        <v>42242.541666666701</v>
      </c>
      <c r="B84" s="176">
        <v>38.699999999999996</v>
      </c>
      <c r="C84" s="177" t="s">
        <v>94</v>
      </c>
      <c r="D84" s="177" t="s">
        <v>129</v>
      </c>
      <c r="E84" s="177" t="s">
        <v>40</v>
      </c>
      <c r="F84" s="27" t="s">
        <v>63</v>
      </c>
      <c r="H84" s="98"/>
    </row>
    <row r="85" spans="1:11" s="14" customFormat="1" ht="25.5" x14ac:dyDescent="0.2">
      <c r="A85" s="175" t="s">
        <v>118</v>
      </c>
      <c r="B85" s="176">
        <v>452.6</v>
      </c>
      <c r="C85" s="177" t="s">
        <v>94</v>
      </c>
      <c r="D85" s="177" t="s">
        <v>47</v>
      </c>
      <c r="E85" s="177" t="s">
        <v>48</v>
      </c>
      <c r="F85" s="27" t="s">
        <v>64</v>
      </c>
      <c r="G85" s="94"/>
      <c r="H85" s="98"/>
      <c r="K85" s="98"/>
    </row>
    <row r="86" spans="1:11" s="93" customFormat="1" x14ac:dyDescent="0.2">
      <c r="A86" s="175">
        <v>42242.935416666704</v>
      </c>
      <c r="B86" s="176">
        <v>59.769999999999996</v>
      </c>
      <c r="C86" s="177" t="s">
        <v>92</v>
      </c>
      <c r="D86" s="177" t="s">
        <v>106</v>
      </c>
      <c r="E86" s="177" t="s">
        <v>41</v>
      </c>
      <c r="F86" s="27" t="s">
        <v>63</v>
      </c>
      <c r="G86" s="94"/>
      <c r="H86" s="98"/>
    </row>
    <row r="87" spans="1:11" s="93" customFormat="1" x14ac:dyDescent="0.2">
      <c r="A87" s="175" t="s">
        <v>117</v>
      </c>
      <c r="B87" s="176">
        <v>592.09999999999991</v>
      </c>
      <c r="C87" s="177" t="s">
        <v>114</v>
      </c>
      <c r="D87" s="177" t="s">
        <v>47</v>
      </c>
      <c r="E87" s="177" t="s">
        <v>48</v>
      </c>
      <c r="F87" s="27" t="s">
        <v>64</v>
      </c>
      <c r="G87" s="94"/>
      <c r="H87" s="98"/>
      <c r="K87" s="98"/>
    </row>
    <row r="88" spans="1:11" s="93" customFormat="1" ht="25.5" x14ac:dyDescent="0.2">
      <c r="A88" s="175">
        <v>42244.338194444397</v>
      </c>
      <c r="B88" s="176">
        <v>44.074999999999996</v>
      </c>
      <c r="C88" s="177" t="s">
        <v>95</v>
      </c>
      <c r="D88" s="177" t="s">
        <v>42</v>
      </c>
      <c r="E88" s="177" t="s">
        <v>40</v>
      </c>
      <c r="F88" s="27" t="s">
        <v>63</v>
      </c>
      <c r="G88" s="94"/>
      <c r="H88" s="98"/>
    </row>
    <row r="89" spans="1:11" s="93" customFormat="1" x14ac:dyDescent="0.2">
      <c r="A89" s="175">
        <v>42247.690972222197</v>
      </c>
      <c r="B89" s="176">
        <v>44.074999999999996</v>
      </c>
      <c r="C89" s="177" t="s">
        <v>116</v>
      </c>
      <c r="D89" s="177" t="s">
        <v>42</v>
      </c>
      <c r="E89" s="177" t="s">
        <v>40</v>
      </c>
      <c r="F89" s="27" t="s">
        <v>63</v>
      </c>
      <c r="G89" s="94"/>
      <c r="H89" s="98"/>
    </row>
    <row r="90" spans="1:11" s="14" customFormat="1" x14ac:dyDescent="0.2">
      <c r="A90" s="175" t="s">
        <v>115</v>
      </c>
      <c r="B90" s="176">
        <v>564.21999999999991</v>
      </c>
      <c r="C90" s="177" t="s">
        <v>136</v>
      </c>
      <c r="D90" s="177" t="s">
        <v>47</v>
      </c>
      <c r="E90" s="177" t="s">
        <v>48</v>
      </c>
      <c r="F90" s="27" t="s">
        <v>64</v>
      </c>
      <c r="G90" s="94"/>
      <c r="H90" s="98"/>
      <c r="K90" s="98"/>
    </row>
    <row r="91" spans="1:11" s="93" customFormat="1" x14ac:dyDescent="0.2">
      <c r="A91" s="175" t="s">
        <v>123</v>
      </c>
      <c r="B91" s="176">
        <v>303.56</v>
      </c>
      <c r="C91" s="177" t="s">
        <v>93</v>
      </c>
      <c r="D91" s="177" t="s">
        <v>49</v>
      </c>
      <c r="E91" s="177" t="s">
        <v>60</v>
      </c>
      <c r="F91" s="27" t="s">
        <v>64</v>
      </c>
      <c r="G91" s="94"/>
      <c r="H91" s="98"/>
      <c r="K91" s="98"/>
    </row>
    <row r="92" spans="1:11" s="14" customFormat="1" ht="25.5" x14ac:dyDescent="0.2">
      <c r="A92" s="175">
        <v>42272</v>
      </c>
      <c r="B92" s="176">
        <v>357.46</v>
      </c>
      <c r="C92" s="177" t="s">
        <v>137</v>
      </c>
      <c r="D92" s="177" t="s">
        <v>45</v>
      </c>
      <c r="E92" s="177" t="s">
        <v>61</v>
      </c>
      <c r="F92" s="27" t="s">
        <v>64</v>
      </c>
      <c r="G92" s="94"/>
      <c r="H92" s="98"/>
      <c r="K92" s="98"/>
    </row>
    <row r="93" spans="1:11" s="14" customFormat="1" ht="25.5" x14ac:dyDescent="0.2">
      <c r="A93" s="175">
        <v>42275.545138888898</v>
      </c>
      <c r="B93" s="176">
        <v>44.08</v>
      </c>
      <c r="C93" s="177" t="s">
        <v>138</v>
      </c>
      <c r="D93" s="177" t="s">
        <v>42</v>
      </c>
      <c r="E93" s="177" t="s">
        <v>40</v>
      </c>
      <c r="F93" s="27" t="s">
        <v>64</v>
      </c>
      <c r="G93" s="94"/>
      <c r="H93" s="98"/>
      <c r="K93" s="98"/>
    </row>
    <row r="94" spans="1:11" s="93" customFormat="1" ht="14.45" customHeight="1" x14ac:dyDescent="0.2">
      <c r="A94" s="175" t="s">
        <v>297</v>
      </c>
      <c r="B94" s="176">
        <v>624.35</v>
      </c>
      <c r="C94" s="177" t="s">
        <v>139</v>
      </c>
      <c r="D94" s="177" t="s">
        <v>47</v>
      </c>
      <c r="E94" s="177" t="s">
        <v>48</v>
      </c>
      <c r="F94" s="27"/>
      <c r="G94" s="94"/>
      <c r="H94" s="98"/>
    </row>
    <row r="95" spans="1:11" s="120" customFormat="1" ht="14.45" customHeight="1" x14ac:dyDescent="0.2">
      <c r="A95" s="175">
        <v>42289</v>
      </c>
      <c r="B95" s="176">
        <v>26</v>
      </c>
      <c r="C95" s="177" t="s">
        <v>158</v>
      </c>
      <c r="D95" s="177" t="s">
        <v>66</v>
      </c>
      <c r="E95" s="177" t="s">
        <v>159</v>
      </c>
      <c r="F95" s="122"/>
      <c r="G95" s="123"/>
      <c r="H95" s="125"/>
    </row>
    <row r="96" spans="1:11" s="120" customFormat="1" ht="25.5" x14ac:dyDescent="0.2">
      <c r="A96" s="175">
        <v>42290.354166666701</v>
      </c>
      <c r="B96" s="176">
        <v>48.375</v>
      </c>
      <c r="C96" s="177" t="s">
        <v>142</v>
      </c>
      <c r="D96" s="177" t="s">
        <v>141</v>
      </c>
      <c r="E96" s="177" t="s">
        <v>40</v>
      </c>
      <c r="F96" s="122"/>
      <c r="G96" s="123"/>
      <c r="H96" s="125"/>
    </row>
    <row r="97" spans="1:8" s="93" customFormat="1" x14ac:dyDescent="0.2">
      <c r="A97" s="175">
        <v>42296</v>
      </c>
      <c r="B97" s="176">
        <v>536.30999999999995</v>
      </c>
      <c r="C97" s="177" t="s">
        <v>144</v>
      </c>
      <c r="D97" s="177" t="s">
        <v>108</v>
      </c>
      <c r="E97" s="177" t="s">
        <v>50</v>
      </c>
      <c r="F97" s="27"/>
      <c r="G97" s="94"/>
      <c r="H97" s="98"/>
    </row>
    <row r="98" spans="1:8" s="120" customFormat="1" x14ac:dyDescent="0.2">
      <c r="A98" s="175">
        <v>42297.329861111102</v>
      </c>
      <c r="B98" s="176">
        <v>44.074999999999996</v>
      </c>
      <c r="C98" s="177" t="s">
        <v>143</v>
      </c>
      <c r="D98" s="177" t="s">
        <v>42</v>
      </c>
      <c r="E98" s="177" t="s">
        <v>40</v>
      </c>
      <c r="F98" s="122"/>
      <c r="G98" s="123"/>
      <c r="H98" s="125"/>
    </row>
    <row r="99" spans="1:8" s="120" customFormat="1" x14ac:dyDescent="0.2">
      <c r="A99" s="175">
        <v>42306.6875</v>
      </c>
      <c r="B99" s="176">
        <v>38.699999999999996</v>
      </c>
      <c r="C99" s="177" t="s">
        <v>140</v>
      </c>
      <c r="D99" s="177" t="s">
        <v>156</v>
      </c>
      <c r="E99" s="177" t="s">
        <v>40</v>
      </c>
      <c r="F99" s="122"/>
      <c r="G99" s="123"/>
      <c r="H99" s="125"/>
    </row>
    <row r="100" spans="1:8" s="93" customFormat="1" x14ac:dyDescent="0.2">
      <c r="A100" s="175" t="s">
        <v>279</v>
      </c>
      <c r="B100" s="176">
        <v>564.21999999999991</v>
      </c>
      <c r="C100" s="177" t="s">
        <v>140</v>
      </c>
      <c r="D100" s="177" t="s">
        <v>47</v>
      </c>
      <c r="E100" s="177" t="s">
        <v>203</v>
      </c>
      <c r="F100" s="27"/>
      <c r="G100" s="94"/>
      <c r="H100" s="98"/>
    </row>
    <row r="101" spans="1:8" s="93" customFormat="1" x14ac:dyDescent="0.2">
      <c r="A101" s="175" t="s">
        <v>280</v>
      </c>
      <c r="B101" s="176">
        <v>359.08999999999992</v>
      </c>
      <c r="C101" s="177" t="s">
        <v>145</v>
      </c>
      <c r="D101" s="177" t="s">
        <v>47</v>
      </c>
      <c r="E101" s="177" t="s">
        <v>48</v>
      </c>
      <c r="F101" s="27"/>
      <c r="G101" s="94"/>
      <c r="H101" s="98"/>
    </row>
    <row r="102" spans="1:8" s="93" customFormat="1" ht="14.45" customHeight="1" x14ac:dyDescent="0.2">
      <c r="A102" s="175" t="s">
        <v>281</v>
      </c>
      <c r="B102" s="176">
        <v>564.21999999999991</v>
      </c>
      <c r="C102" s="177" t="s">
        <v>146</v>
      </c>
      <c r="D102" s="177" t="s">
        <v>47</v>
      </c>
      <c r="E102" s="177" t="s">
        <v>48</v>
      </c>
      <c r="F102" s="27"/>
      <c r="G102" s="94"/>
      <c r="H102" s="98"/>
    </row>
    <row r="103" spans="1:8" s="93" customFormat="1" x14ac:dyDescent="0.2">
      <c r="A103" s="175" t="s">
        <v>282</v>
      </c>
      <c r="B103" s="176">
        <v>459.77000000000004</v>
      </c>
      <c r="C103" s="177" t="s">
        <v>147</v>
      </c>
      <c r="D103" s="177" t="s">
        <v>47</v>
      </c>
      <c r="E103" s="177" t="s">
        <v>48</v>
      </c>
      <c r="F103" s="27"/>
      <c r="G103" s="94"/>
      <c r="H103" s="98"/>
    </row>
    <row r="104" spans="1:8" s="120" customFormat="1" x14ac:dyDescent="0.2">
      <c r="A104" s="175">
        <v>42335</v>
      </c>
      <c r="B104" s="176">
        <v>8</v>
      </c>
      <c r="C104" s="177" t="s">
        <v>163</v>
      </c>
      <c r="D104" s="177" t="s">
        <v>66</v>
      </c>
      <c r="E104" s="177" t="s">
        <v>41</v>
      </c>
      <c r="F104" s="122"/>
      <c r="G104" s="123"/>
      <c r="H104" s="125"/>
    </row>
    <row r="105" spans="1:8" s="93" customFormat="1" x14ac:dyDescent="0.2">
      <c r="A105" s="175" t="s">
        <v>283</v>
      </c>
      <c r="B105" s="176">
        <v>374.73</v>
      </c>
      <c r="C105" s="177" t="s">
        <v>148</v>
      </c>
      <c r="D105" s="177" t="s">
        <v>47</v>
      </c>
      <c r="E105" s="177" t="s">
        <v>48</v>
      </c>
      <c r="F105" s="27"/>
      <c r="G105" s="94"/>
      <c r="H105" s="98"/>
    </row>
    <row r="106" spans="1:8" s="93" customFormat="1" x14ac:dyDescent="0.2">
      <c r="A106" s="175">
        <v>42349</v>
      </c>
      <c r="B106" s="176">
        <v>21</v>
      </c>
      <c r="C106" s="177" t="s">
        <v>158</v>
      </c>
      <c r="D106" s="177" t="s">
        <v>66</v>
      </c>
      <c r="E106" s="177" t="s">
        <v>41</v>
      </c>
      <c r="F106" s="27"/>
      <c r="G106" s="94"/>
      <c r="H106" s="98"/>
    </row>
    <row r="107" spans="1:8" s="93" customFormat="1" x14ac:dyDescent="0.2">
      <c r="A107" s="175">
        <v>42368</v>
      </c>
      <c r="B107" s="176">
        <v>20</v>
      </c>
      <c r="C107" s="177" t="s">
        <v>158</v>
      </c>
      <c r="D107" s="177" t="s">
        <v>66</v>
      </c>
      <c r="E107" s="177" t="s">
        <v>41</v>
      </c>
      <c r="F107" s="27"/>
      <c r="G107" s="94"/>
      <c r="H107" s="98"/>
    </row>
    <row r="108" spans="1:8" x14ac:dyDescent="0.2">
      <c r="A108" s="187">
        <v>42388</v>
      </c>
      <c r="B108" s="196">
        <v>40</v>
      </c>
      <c r="C108" s="197" t="s">
        <v>158</v>
      </c>
      <c r="D108" s="197" t="s">
        <v>177</v>
      </c>
      <c r="E108" s="197" t="s">
        <v>41</v>
      </c>
    </row>
    <row r="109" spans="1:8" x14ac:dyDescent="0.2">
      <c r="A109" s="187">
        <v>42393.774305555598</v>
      </c>
      <c r="B109" s="196">
        <v>53.32</v>
      </c>
      <c r="C109" s="197" t="s">
        <v>231</v>
      </c>
      <c r="D109" s="197" t="s">
        <v>253</v>
      </c>
      <c r="E109" s="197" t="s">
        <v>41</v>
      </c>
    </row>
    <row r="110" spans="1:8" x14ac:dyDescent="0.2">
      <c r="A110" s="187">
        <v>42393.944444444402</v>
      </c>
      <c r="B110" s="196">
        <v>52.674999999999997</v>
      </c>
      <c r="C110" s="197" t="s">
        <v>232</v>
      </c>
      <c r="D110" s="197" t="s">
        <v>106</v>
      </c>
      <c r="E110" s="197" t="s">
        <v>41</v>
      </c>
    </row>
    <row r="111" spans="1:8" ht="25.5" x14ac:dyDescent="0.2">
      <c r="A111" s="198">
        <v>42395</v>
      </c>
      <c r="B111" s="176">
        <v>346.55</v>
      </c>
      <c r="C111" s="199" t="s">
        <v>201</v>
      </c>
      <c r="D111" s="199" t="s">
        <v>49</v>
      </c>
      <c r="E111" s="199" t="s">
        <v>50</v>
      </c>
      <c r="G111" s="94"/>
    </row>
    <row r="112" spans="1:8" s="159" customFormat="1" ht="28.9" customHeight="1" x14ac:dyDescent="0.2">
      <c r="A112" s="187">
        <v>42395.336805555598</v>
      </c>
      <c r="B112" s="176">
        <v>44.074999999999996</v>
      </c>
      <c r="C112" s="178" t="s">
        <v>201</v>
      </c>
      <c r="D112" s="190" t="s">
        <v>42</v>
      </c>
      <c r="E112" s="190" t="s">
        <v>40</v>
      </c>
      <c r="F112" s="157"/>
      <c r="G112" s="158"/>
    </row>
    <row r="113" spans="1:8" x14ac:dyDescent="0.2">
      <c r="A113" s="187">
        <v>42397.71875</v>
      </c>
      <c r="B113" s="196">
        <v>19.135000000000002</v>
      </c>
      <c r="C113" s="197" t="s">
        <v>233</v>
      </c>
      <c r="D113" s="197" t="s">
        <v>167</v>
      </c>
      <c r="E113" s="197" t="s">
        <v>40</v>
      </c>
    </row>
    <row r="114" spans="1:8" x14ac:dyDescent="0.2">
      <c r="A114" s="187">
        <v>42397.78125</v>
      </c>
      <c r="B114" s="196">
        <v>38.699999999999996</v>
      </c>
      <c r="C114" s="197" t="s">
        <v>202</v>
      </c>
      <c r="D114" s="197" t="s">
        <v>156</v>
      </c>
      <c r="E114" s="197" t="s">
        <v>40</v>
      </c>
    </row>
    <row r="115" spans="1:8" x14ac:dyDescent="0.2">
      <c r="A115" s="198" t="s">
        <v>284</v>
      </c>
      <c r="B115" s="196">
        <v>428.98</v>
      </c>
      <c r="C115" s="200" t="s">
        <v>202</v>
      </c>
      <c r="D115" s="200" t="s">
        <v>47</v>
      </c>
      <c r="E115" s="200" t="s">
        <v>203</v>
      </c>
      <c r="G115" s="94"/>
    </row>
    <row r="116" spans="1:8" x14ac:dyDescent="0.2">
      <c r="A116" s="187">
        <v>42402.332638888904</v>
      </c>
      <c r="B116" s="196">
        <v>44.074999999999996</v>
      </c>
      <c r="C116" s="197" t="s">
        <v>234</v>
      </c>
      <c r="D116" s="197" t="s">
        <v>42</v>
      </c>
      <c r="E116" s="197" t="s">
        <v>40</v>
      </c>
    </row>
    <row r="117" spans="1:8" x14ac:dyDescent="0.2">
      <c r="A117" s="187">
        <v>42404.708333333299</v>
      </c>
      <c r="B117" s="196">
        <v>38.699999999999996</v>
      </c>
      <c r="C117" s="197" t="s">
        <v>254</v>
      </c>
      <c r="D117" s="197" t="s">
        <v>156</v>
      </c>
      <c r="E117" s="197" t="s">
        <v>40</v>
      </c>
    </row>
    <row r="118" spans="1:8" x14ac:dyDescent="0.2">
      <c r="A118" s="198" t="s">
        <v>285</v>
      </c>
      <c r="B118" s="196">
        <v>592.1</v>
      </c>
      <c r="C118" s="200" t="s">
        <v>254</v>
      </c>
      <c r="D118" s="200" t="s">
        <v>47</v>
      </c>
      <c r="E118" s="200" t="s">
        <v>46</v>
      </c>
      <c r="G118" s="94"/>
    </row>
    <row r="119" spans="1:8" x14ac:dyDescent="0.2">
      <c r="A119" s="187">
        <v>42409.333333333299</v>
      </c>
      <c r="B119" s="196">
        <v>44.074999999999996</v>
      </c>
      <c r="C119" s="197" t="s">
        <v>255</v>
      </c>
      <c r="D119" s="197" t="s">
        <v>42</v>
      </c>
      <c r="E119" s="197" t="s">
        <v>40</v>
      </c>
    </row>
    <row r="120" spans="1:8" x14ac:dyDescent="0.2">
      <c r="A120" s="187">
        <v>42412.425000000003</v>
      </c>
      <c r="B120" s="196">
        <v>38.699999999999996</v>
      </c>
      <c r="C120" s="197" t="s">
        <v>204</v>
      </c>
      <c r="D120" s="197" t="s">
        <v>156</v>
      </c>
      <c r="E120" s="197" t="s">
        <v>40</v>
      </c>
    </row>
    <row r="121" spans="1:8" s="93" customFormat="1" ht="25.5" x14ac:dyDescent="0.2">
      <c r="A121" s="198" t="s">
        <v>287</v>
      </c>
      <c r="B121" s="196">
        <v>581.65</v>
      </c>
      <c r="C121" s="200" t="s">
        <v>204</v>
      </c>
      <c r="D121" s="200" t="s">
        <v>47</v>
      </c>
      <c r="E121" s="200" t="s">
        <v>46</v>
      </c>
      <c r="F121" s="23"/>
      <c r="G121" s="94"/>
      <c r="H121" s="98"/>
    </row>
    <row r="122" spans="1:8" x14ac:dyDescent="0.2">
      <c r="A122" s="187">
        <v>42418.423611111102</v>
      </c>
      <c r="B122" s="196">
        <v>23.864999999999998</v>
      </c>
      <c r="C122" s="197" t="s">
        <v>235</v>
      </c>
      <c r="D122" s="197" t="s">
        <v>168</v>
      </c>
      <c r="E122" s="197" t="s">
        <v>40</v>
      </c>
    </row>
    <row r="123" spans="1:8" x14ac:dyDescent="0.2">
      <c r="A123" s="187">
        <v>42418.458333333299</v>
      </c>
      <c r="B123" s="196">
        <v>24.08</v>
      </c>
      <c r="C123" s="197" t="s">
        <v>236</v>
      </c>
      <c r="D123" s="197" t="s">
        <v>42</v>
      </c>
      <c r="E123" s="197" t="s">
        <v>40</v>
      </c>
    </row>
    <row r="124" spans="1:8" x14ac:dyDescent="0.2">
      <c r="A124" s="187">
        <v>42418.78125</v>
      </c>
      <c r="B124" s="196">
        <v>38.699999999999996</v>
      </c>
      <c r="C124" s="197" t="s">
        <v>205</v>
      </c>
      <c r="D124" s="197" t="s">
        <v>156</v>
      </c>
      <c r="E124" s="197" t="s">
        <v>40</v>
      </c>
    </row>
    <row r="125" spans="1:8" s="93" customFormat="1" x14ac:dyDescent="0.2">
      <c r="A125" s="198">
        <v>42418</v>
      </c>
      <c r="B125" s="196">
        <v>331.27</v>
      </c>
      <c r="C125" s="200" t="s">
        <v>205</v>
      </c>
      <c r="D125" s="200" t="s">
        <v>45</v>
      </c>
      <c r="E125" s="200" t="s">
        <v>46</v>
      </c>
      <c r="F125" s="23"/>
      <c r="G125" s="94"/>
      <c r="H125" s="98"/>
    </row>
    <row r="126" spans="1:8" ht="25.5" x14ac:dyDescent="0.2">
      <c r="A126" s="198" t="s">
        <v>286</v>
      </c>
      <c r="B126" s="196">
        <v>508.41</v>
      </c>
      <c r="C126" s="200" t="s">
        <v>256</v>
      </c>
      <c r="D126" s="200" t="s">
        <v>108</v>
      </c>
      <c r="E126" s="200" t="s">
        <v>206</v>
      </c>
      <c r="G126" s="94"/>
    </row>
    <row r="127" spans="1:8" x14ac:dyDescent="0.2">
      <c r="A127" s="187">
        <v>42421.559027777803</v>
      </c>
      <c r="B127" s="196">
        <v>44.074999999999996</v>
      </c>
      <c r="C127" s="197" t="s">
        <v>237</v>
      </c>
      <c r="D127" s="197" t="s">
        <v>169</v>
      </c>
      <c r="E127" s="197" t="s">
        <v>40</v>
      </c>
    </row>
    <row r="128" spans="1:8" x14ac:dyDescent="0.2">
      <c r="A128" s="187">
        <v>42422.479166666701</v>
      </c>
      <c r="B128" s="196">
        <v>54.394999999999996</v>
      </c>
      <c r="C128" s="197" t="s">
        <v>238</v>
      </c>
      <c r="D128" s="197" t="s">
        <v>156</v>
      </c>
      <c r="E128" s="197" t="s">
        <v>40</v>
      </c>
    </row>
    <row r="129" spans="1:27" x14ac:dyDescent="0.2">
      <c r="A129" s="187">
        <v>42429.21875</v>
      </c>
      <c r="B129" s="196">
        <v>124.485</v>
      </c>
      <c r="C129" s="197" t="s">
        <v>257</v>
      </c>
      <c r="D129" s="197" t="s">
        <v>106</v>
      </c>
      <c r="E129" s="197" t="s">
        <v>41</v>
      </c>
    </row>
    <row r="130" spans="1:27" x14ac:dyDescent="0.2">
      <c r="A130" s="187">
        <v>42430</v>
      </c>
      <c r="B130" s="196">
        <v>48</v>
      </c>
      <c r="C130" s="197" t="s">
        <v>258</v>
      </c>
      <c r="D130" s="197" t="s">
        <v>42</v>
      </c>
      <c r="E130" s="197" t="s">
        <v>40</v>
      </c>
    </row>
    <row r="131" spans="1:27" x14ac:dyDescent="0.2">
      <c r="A131" s="198">
        <v>42430</v>
      </c>
      <c r="B131" s="196">
        <v>286.13</v>
      </c>
      <c r="C131" s="200" t="s">
        <v>207</v>
      </c>
      <c r="D131" s="200" t="s">
        <v>49</v>
      </c>
      <c r="E131" s="200" t="s">
        <v>50</v>
      </c>
    </row>
    <row r="132" spans="1:27" x14ac:dyDescent="0.2">
      <c r="A132" s="198" t="s">
        <v>288</v>
      </c>
      <c r="B132" s="196">
        <v>581.47</v>
      </c>
      <c r="C132" s="200" t="s">
        <v>244</v>
      </c>
      <c r="D132" s="200" t="s">
        <v>47</v>
      </c>
      <c r="E132" s="200" t="s">
        <v>48</v>
      </c>
    </row>
    <row r="133" spans="1:27" x14ac:dyDescent="0.2">
      <c r="A133" s="198" t="s">
        <v>289</v>
      </c>
      <c r="B133" s="196">
        <v>696.65</v>
      </c>
      <c r="C133" s="200" t="s">
        <v>208</v>
      </c>
      <c r="D133" s="200" t="s">
        <v>47</v>
      </c>
      <c r="E133" s="200" t="s">
        <v>46</v>
      </c>
    </row>
    <row r="134" spans="1:27" x14ac:dyDescent="0.2">
      <c r="A134" s="187">
        <v>42467.71875</v>
      </c>
      <c r="B134" s="196">
        <v>38.699999999999996</v>
      </c>
      <c r="C134" s="197" t="s">
        <v>215</v>
      </c>
      <c r="D134" s="197" t="s">
        <v>156</v>
      </c>
      <c r="E134" s="197" t="s">
        <v>40</v>
      </c>
    </row>
    <row r="135" spans="1:27" x14ac:dyDescent="0.2">
      <c r="A135" s="198" t="s">
        <v>290</v>
      </c>
      <c r="B135" s="196">
        <v>641.91</v>
      </c>
      <c r="C135" s="200" t="s">
        <v>215</v>
      </c>
      <c r="D135" s="200" t="s">
        <v>47</v>
      </c>
      <c r="E135" s="200" t="s">
        <v>46</v>
      </c>
    </row>
    <row r="136" spans="1:27" s="89" customFormat="1" x14ac:dyDescent="0.2">
      <c r="A136" s="187">
        <v>42471.75</v>
      </c>
      <c r="B136" s="196">
        <v>56.545000000000002</v>
      </c>
      <c r="C136" s="197" t="s">
        <v>240</v>
      </c>
      <c r="D136" s="197" t="s">
        <v>42</v>
      </c>
      <c r="E136" s="197" t="s">
        <v>241</v>
      </c>
      <c r="F136" s="23"/>
      <c r="G136" s="95"/>
    </row>
    <row r="137" spans="1:27" s="89" customFormat="1" x14ac:dyDescent="0.2">
      <c r="A137" s="187">
        <v>42474.395833333299</v>
      </c>
      <c r="B137" s="196">
        <v>38.699999999999996</v>
      </c>
      <c r="C137" s="197" t="s">
        <v>239</v>
      </c>
      <c r="D137" s="197" t="s">
        <v>156</v>
      </c>
      <c r="E137" s="197" t="s">
        <v>40</v>
      </c>
      <c r="F137" s="23"/>
      <c r="G137" s="95"/>
    </row>
    <row r="138" spans="1:27" x14ac:dyDescent="0.2">
      <c r="A138" s="198">
        <v>42474</v>
      </c>
      <c r="B138" s="196">
        <v>363.8</v>
      </c>
      <c r="C138" s="200" t="s">
        <v>239</v>
      </c>
      <c r="D138" s="200" t="s">
        <v>45</v>
      </c>
      <c r="E138" s="200" t="s">
        <v>261</v>
      </c>
    </row>
    <row r="139" spans="1:27" s="89" customFormat="1" x14ac:dyDescent="0.2">
      <c r="A139" s="187">
        <v>42475.354166666701</v>
      </c>
      <c r="B139" s="196">
        <v>44.074999999999996</v>
      </c>
      <c r="C139" s="197" t="s">
        <v>262</v>
      </c>
      <c r="D139" s="197" t="s">
        <v>42</v>
      </c>
      <c r="E139" s="197" t="s">
        <v>40</v>
      </c>
      <c r="F139" s="23"/>
      <c r="G139" s="95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</row>
    <row r="140" spans="1:27" s="89" customFormat="1" x14ac:dyDescent="0.2">
      <c r="A140" s="198">
        <v>42475</v>
      </c>
      <c r="B140" s="196">
        <v>691.71</v>
      </c>
      <c r="C140" s="200" t="s">
        <v>216</v>
      </c>
      <c r="D140" s="200" t="s">
        <v>47</v>
      </c>
      <c r="E140" s="200" t="s">
        <v>260</v>
      </c>
      <c r="F140" s="23"/>
      <c r="G140" s="95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</row>
    <row r="141" spans="1:27" s="89" customFormat="1" x14ac:dyDescent="0.2">
      <c r="A141" s="187">
        <v>42475.541666666701</v>
      </c>
      <c r="B141" s="196">
        <v>38.699999999999996</v>
      </c>
      <c r="C141" s="197" t="s">
        <v>243</v>
      </c>
      <c r="D141" s="197" t="s">
        <v>156</v>
      </c>
      <c r="E141" s="197" t="s">
        <v>40</v>
      </c>
      <c r="F141" s="23"/>
      <c r="G141" s="123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</row>
    <row r="142" spans="1:27" s="160" customFormat="1" x14ac:dyDescent="0.2">
      <c r="A142" s="187">
        <v>42479.885416666701</v>
      </c>
      <c r="B142" s="196">
        <v>44.074999999999996</v>
      </c>
      <c r="C142" s="197" t="s">
        <v>263</v>
      </c>
      <c r="D142" s="197" t="s">
        <v>42</v>
      </c>
      <c r="E142" s="197" t="s">
        <v>40</v>
      </c>
      <c r="F142" s="22"/>
      <c r="G142" s="123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</row>
    <row r="143" spans="1:27" x14ac:dyDescent="0.2">
      <c r="A143" s="198">
        <v>42486</v>
      </c>
      <c r="B143" s="196">
        <v>162.30000000000001</v>
      </c>
      <c r="C143" s="200" t="s">
        <v>217</v>
      </c>
      <c r="D143" s="200" t="s">
        <v>49</v>
      </c>
      <c r="E143" s="200" t="s">
        <v>50</v>
      </c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</row>
    <row r="144" spans="1:27" s="89" customFormat="1" x14ac:dyDescent="0.2">
      <c r="A144" s="187">
        <v>42486.603472222203</v>
      </c>
      <c r="B144" s="196">
        <v>53.75</v>
      </c>
      <c r="C144" s="197" t="s">
        <v>259</v>
      </c>
      <c r="D144" s="197" t="s">
        <v>42</v>
      </c>
      <c r="E144" s="197" t="s">
        <v>40</v>
      </c>
      <c r="F144" s="23"/>
      <c r="G144" s="95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</row>
    <row r="145" spans="1:7" s="89" customFormat="1" ht="14.45" customHeight="1" x14ac:dyDescent="0.2">
      <c r="A145" s="187">
        <v>42489.25</v>
      </c>
      <c r="B145" s="196">
        <v>38.699999999999996</v>
      </c>
      <c r="C145" s="197" t="s">
        <v>242</v>
      </c>
      <c r="D145" s="197" t="s">
        <v>156</v>
      </c>
      <c r="E145" s="197" t="s">
        <v>40</v>
      </c>
      <c r="F145" s="23"/>
      <c r="G145" s="95"/>
    </row>
    <row r="146" spans="1:7" ht="27" customHeight="1" x14ac:dyDescent="0.2">
      <c r="A146" s="198" t="s">
        <v>291</v>
      </c>
      <c r="B146" s="180">
        <v>838.22</v>
      </c>
      <c r="C146" s="201" t="s">
        <v>274</v>
      </c>
      <c r="D146" s="201" t="s">
        <v>47</v>
      </c>
      <c r="E146" s="201" t="s">
        <v>209</v>
      </c>
    </row>
    <row r="147" spans="1:7" s="89" customFormat="1" x14ac:dyDescent="0.2">
      <c r="A147" s="187">
        <v>42493.346527777801</v>
      </c>
      <c r="B147" s="196">
        <v>44.074999999999996</v>
      </c>
      <c r="C147" s="197" t="s">
        <v>246</v>
      </c>
      <c r="D147" s="197" t="s">
        <v>187</v>
      </c>
      <c r="E147" s="197" t="s">
        <v>40</v>
      </c>
      <c r="F147" s="23"/>
      <c r="G147" s="95"/>
    </row>
    <row r="148" spans="1:7" s="89" customFormat="1" x14ac:dyDescent="0.2">
      <c r="A148" s="187">
        <v>42496.489583333299</v>
      </c>
      <c r="B148" s="196">
        <v>38.699999999999996</v>
      </c>
      <c r="C148" s="197" t="s">
        <v>245</v>
      </c>
      <c r="D148" s="197" t="s">
        <v>156</v>
      </c>
      <c r="E148" s="197" t="s">
        <v>40</v>
      </c>
      <c r="F148" s="23"/>
      <c r="G148" s="95"/>
    </row>
    <row r="149" spans="1:7" s="89" customFormat="1" x14ac:dyDescent="0.2">
      <c r="A149" s="187">
        <v>42500.3347222222</v>
      </c>
      <c r="B149" s="196">
        <v>44.074999999999996</v>
      </c>
      <c r="C149" s="197" t="s">
        <v>275</v>
      </c>
      <c r="D149" s="197" t="s">
        <v>42</v>
      </c>
      <c r="E149" s="197" t="s">
        <v>40</v>
      </c>
      <c r="F149" s="23"/>
      <c r="G149" s="95"/>
    </row>
    <row r="150" spans="1:7" s="89" customFormat="1" x14ac:dyDescent="0.2">
      <c r="A150" s="187">
        <v>42502.357638888898</v>
      </c>
      <c r="B150" s="196">
        <v>18.489999999999998</v>
      </c>
      <c r="C150" s="197" t="s">
        <v>247</v>
      </c>
      <c r="D150" s="197" t="s">
        <v>188</v>
      </c>
      <c r="E150" s="197" t="s">
        <v>40</v>
      </c>
      <c r="F150" s="23"/>
      <c r="G150" s="95"/>
    </row>
    <row r="151" spans="1:7" s="89" customFormat="1" x14ac:dyDescent="0.2">
      <c r="A151" s="187">
        <v>42502.416666666701</v>
      </c>
      <c r="B151" s="196">
        <v>26.229999999999997</v>
      </c>
      <c r="C151" s="197" t="s">
        <v>248</v>
      </c>
      <c r="D151" s="197" t="s">
        <v>189</v>
      </c>
      <c r="E151" s="197" t="s">
        <v>40</v>
      </c>
      <c r="F151" s="23"/>
      <c r="G151" s="95"/>
    </row>
    <row r="152" spans="1:7" s="89" customFormat="1" x14ac:dyDescent="0.2">
      <c r="A152" s="187">
        <v>42502.652777777803</v>
      </c>
      <c r="B152" s="196">
        <v>14.404999999999999</v>
      </c>
      <c r="C152" s="197" t="s">
        <v>249</v>
      </c>
      <c r="D152" s="197" t="s">
        <v>190</v>
      </c>
      <c r="E152" s="197" t="s">
        <v>40</v>
      </c>
      <c r="F152" s="23"/>
      <c r="G152" s="95"/>
    </row>
    <row r="153" spans="1:7" s="89" customFormat="1" x14ac:dyDescent="0.2">
      <c r="A153" s="187">
        <v>42502.791666666701</v>
      </c>
      <c r="B153" s="196">
        <v>38.699999999999996</v>
      </c>
      <c r="C153" s="197" t="s">
        <v>265</v>
      </c>
      <c r="D153" s="197" t="s">
        <v>156</v>
      </c>
      <c r="E153" s="197" t="s">
        <v>40</v>
      </c>
      <c r="F153" s="23"/>
      <c r="G153" s="95"/>
    </row>
    <row r="154" spans="1:7" s="89" customFormat="1" ht="25.5" x14ac:dyDescent="0.2">
      <c r="A154" s="198" t="s">
        <v>292</v>
      </c>
      <c r="B154" s="196">
        <v>214.87</v>
      </c>
      <c r="C154" s="200" t="s">
        <v>265</v>
      </c>
      <c r="D154" s="200" t="s">
        <v>47</v>
      </c>
      <c r="E154" s="200" t="s">
        <v>46</v>
      </c>
      <c r="F154" s="23"/>
      <c r="G154" s="95"/>
    </row>
    <row r="155" spans="1:7" s="89" customFormat="1" ht="25.5" x14ac:dyDescent="0.2">
      <c r="A155" s="198" t="s">
        <v>293</v>
      </c>
      <c r="B155" s="196">
        <v>407.42</v>
      </c>
      <c r="C155" s="200" t="s">
        <v>219</v>
      </c>
      <c r="D155" s="200" t="s">
        <v>45</v>
      </c>
      <c r="E155" s="200" t="s">
        <v>186</v>
      </c>
      <c r="F155" s="23"/>
      <c r="G155" s="95"/>
    </row>
    <row r="156" spans="1:7" s="89" customFormat="1" x14ac:dyDescent="0.2">
      <c r="A156" s="187">
        <v>42506.8930555556</v>
      </c>
      <c r="B156" s="196">
        <v>49.664999999999999</v>
      </c>
      <c r="C156" s="197" t="s">
        <v>250</v>
      </c>
      <c r="D156" s="197" t="s">
        <v>106</v>
      </c>
      <c r="E156" s="197" t="s">
        <v>41</v>
      </c>
      <c r="F156" s="23"/>
      <c r="G156" s="95"/>
    </row>
    <row r="157" spans="1:7" s="89" customFormat="1" x14ac:dyDescent="0.2">
      <c r="A157" s="187">
        <v>42508.309027777803</v>
      </c>
      <c r="B157" s="196">
        <v>44.074999999999996</v>
      </c>
      <c r="C157" s="197" t="s">
        <v>264</v>
      </c>
      <c r="D157" s="197" t="s">
        <v>251</v>
      </c>
      <c r="E157" s="197" t="s">
        <v>40</v>
      </c>
      <c r="F157" s="23"/>
      <c r="G157" s="95"/>
    </row>
    <row r="158" spans="1:7" s="89" customFormat="1" ht="25.5" x14ac:dyDescent="0.2">
      <c r="A158" s="187">
        <v>42508.5625</v>
      </c>
      <c r="B158" s="196">
        <v>38.699999999999996</v>
      </c>
      <c r="C158" s="202" t="s">
        <v>219</v>
      </c>
      <c r="D158" s="197" t="s">
        <v>156</v>
      </c>
      <c r="E158" s="197" t="s">
        <v>40</v>
      </c>
      <c r="F158" s="23"/>
      <c r="G158" s="95"/>
    </row>
    <row r="159" spans="1:7" s="89" customFormat="1" x14ac:dyDescent="0.2">
      <c r="A159" s="187">
        <v>42508.722222222197</v>
      </c>
      <c r="B159" s="196">
        <v>45.58</v>
      </c>
      <c r="C159" s="197" t="s">
        <v>218</v>
      </c>
      <c r="D159" s="197" t="s">
        <v>191</v>
      </c>
      <c r="E159" s="197" t="s">
        <v>192</v>
      </c>
      <c r="F159" s="23"/>
      <c r="G159" s="95"/>
    </row>
    <row r="160" spans="1:7" s="89" customFormat="1" x14ac:dyDescent="0.2">
      <c r="A160" s="187">
        <v>42509.354166666701</v>
      </c>
      <c r="B160" s="196">
        <v>40.85</v>
      </c>
      <c r="C160" s="197" t="s">
        <v>266</v>
      </c>
      <c r="D160" s="197" t="s">
        <v>193</v>
      </c>
      <c r="E160" s="197" t="s">
        <v>192</v>
      </c>
      <c r="F160" s="23"/>
      <c r="G160" s="95"/>
    </row>
    <row r="161" spans="1:7" s="89" customFormat="1" x14ac:dyDescent="0.2">
      <c r="A161" s="187">
        <v>42509.486111111102</v>
      </c>
      <c r="B161" s="196">
        <v>47.73</v>
      </c>
      <c r="C161" s="197" t="s">
        <v>252</v>
      </c>
      <c r="D161" s="197" t="s">
        <v>191</v>
      </c>
      <c r="E161" s="197" t="s">
        <v>192</v>
      </c>
      <c r="F161" s="23"/>
      <c r="G161" s="95"/>
    </row>
    <row r="162" spans="1:7" s="89" customFormat="1" ht="25.5" x14ac:dyDescent="0.2">
      <c r="A162" s="198" t="s">
        <v>294</v>
      </c>
      <c r="B162" s="196">
        <v>536.30999999999995</v>
      </c>
      <c r="C162" s="200" t="s">
        <v>220</v>
      </c>
      <c r="D162" s="200" t="s">
        <v>49</v>
      </c>
      <c r="E162" s="200" t="s">
        <v>50</v>
      </c>
      <c r="F162" s="23"/>
      <c r="G162" s="95"/>
    </row>
    <row r="163" spans="1:7" s="89" customFormat="1" ht="25.5" x14ac:dyDescent="0.2">
      <c r="A163" s="187">
        <v>42513.336805555598</v>
      </c>
      <c r="B163" s="196">
        <v>44.074999999999996</v>
      </c>
      <c r="C163" s="202" t="s">
        <v>276</v>
      </c>
      <c r="D163" s="197" t="s">
        <v>42</v>
      </c>
      <c r="E163" s="197" t="s">
        <v>40</v>
      </c>
      <c r="F163" s="23"/>
      <c r="G163" s="95"/>
    </row>
    <row r="164" spans="1:7" s="89" customFormat="1" x14ac:dyDescent="0.2">
      <c r="A164" s="187">
        <v>42516.854166666701</v>
      </c>
      <c r="B164" s="196">
        <v>38.699999999999996</v>
      </c>
      <c r="C164" s="197" t="s">
        <v>267</v>
      </c>
      <c r="D164" s="197" t="s">
        <v>268</v>
      </c>
      <c r="E164" s="197" t="s">
        <v>40</v>
      </c>
      <c r="F164" s="23"/>
      <c r="G164" s="95"/>
    </row>
    <row r="165" spans="1:7" s="89" customFormat="1" x14ac:dyDescent="0.2">
      <c r="A165" s="187">
        <v>42517.229166666701</v>
      </c>
      <c r="B165" s="196">
        <v>38.699999999999996</v>
      </c>
      <c r="C165" s="197" t="s">
        <v>269</v>
      </c>
      <c r="D165" s="197" t="s">
        <v>156</v>
      </c>
      <c r="E165" s="197" t="s">
        <v>40</v>
      </c>
      <c r="F165" s="23"/>
      <c r="G165" s="95"/>
    </row>
    <row r="166" spans="1:7" s="89" customFormat="1" ht="25.5" x14ac:dyDescent="0.2">
      <c r="A166" s="198">
        <v>42517</v>
      </c>
      <c r="B166" s="196">
        <v>496.42</v>
      </c>
      <c r="C166" s="200" t="s">
        <v>221</v>
      </c>
      <c r="D166" s="200" t="s">
        <v>45</v>
      </c>
      <c r="E166" s="200" t="s">
        <v>46</v>
      </c>
      <c r="F166" s="23"/>
      <c r="G166" s="95"/>
    </row>
    <row r="167" spans="1:7" s="89" customFormat="1" ht="25.5" x14ac:dyDescent="0.2">
      <c r="A167" s="198">
        <v>42521</v>
      </c>
      <c r="B167" s="176">
        <v>508.41</v>
      </c>
      <c r="C167" s="199" t="s">
        <v>222</v>
      </c>
      <c r="D167" s="199" t="s">
        <v>49</v>
      </c>
      <c r="E167" s="199" t="s">
        <v>50</v>
      </c>
      <c r="F167" s="23"/>
      <c r="G167" s="95"/>
    </row>
    <row r="168" spans="1:7" s="89" customFormat="1" x14ac:dyDescent="0.2">
      <c r="A168" s="198">
        <v>42524</v>
      </c>
      <c r="B168" s="176">
        <v>533.66</v>
      </c>
      <c r="C168" s="199" t="s">
        <v>223</v>
      </c>
      <c r="D168" s="199" t="s">
        <v>45</v>
      </c>
      <c r="E168" s="199" t="s">
        <v>46</v>
      </c>
      <c r="F168" s="23"/>
      <c r="G168" s="95"/>
    </row>
    <row r="169" spans="1:7" s="89" customFormat="1" x14ac:dyDescent="0.2">
      <c r="A169" s="198">
        <v>42528</v>
      </c>
      <c r="B169" s="176">
        <v>286.13</v>
      </c>
      <c r="C169" s="199" t="s">
        <v>224</v>
      </c>
      <c r="D169" s="199" t="s">
        <v>49</v>
      </c>
      <c r="E169" s="199" t="s">
        <v>50</v>
      </c>
      <c r="F169" s="23"/>
      <c r="G169" s="95"/>
    </row>
    <row r="170" spans="1:7" s="89" customFormat="1" x14ac:dyDescent="0.2">
      <c r="A170" s="198">
        <v>42535</v>
      </c>
      <c r="B170" s="176">
        <v>286.13</v>
      </c>
      <c r="C170" s="199" t="s">
        <v>225</v>
      </c>
      <c r="D170" s="199" t="s">
        <v>49</v>
      </c>
      <c r="E170" s="199" t="s">
        <v>50</v>
      </c>
      <c r="F170" s="23"/>
      <c r="G170" s="95"/>
    </row>
    <row r="171" spans="1:7" s="89" customFormat="1" ht="15.6" customHeight="1" x14ac:dyDescent="0.2">
      <c r="A171" s="198" t="s">
        <v>295</v>
      </c>
      <c r="B171" s="176">
        <v>564.22</v>
      </c>
      <c r="C171" s="199" t="s">
        <v>226</v>
      </c>
      <c r="D171" s="199" t="s">
        <v>47</v>
      </c>
      <c r="E171" s="199" t="s">
        <v>203</v>
      </c>
      <c r="F171" s="23"/>
      <c r="G171" s="95"/>
    </row>
    <row r="172" spans="1:7" s="89" customFormat="1" x14ac:dyDescent="0.2">
      <c r="A172" s="198">
        <v>42541</v>
      </c>
      <c r="B172" s="176">
        <v>368.71</v>
      </c>
      <c r="C172" s="199" t="s">
        <v>227</v>
      </c>
      <c r="D172" s="199" t="s">
        <v>47</v>
      </c>
      <c r="E172" s="199" t="s">
        <v>230</v>
      </c>
      <c r="F172" s="23"/>
      <c r="G172" s="95"/>
    </row>
    <row r="173" spans="1:7" s="89" customFormat="1" x14ac:dyDescent="0.2">
      <c r="A173" s="198">
        <v>42544</v>
      </c>
      <c r="B173" s="176">
        <v>494.2</v>
      </c>
      <c r="C173" s="199" t="s">
        <v>228</v>
      </c>
      <c r="D173" s="199" t="s">
        <v>45</v>
      </c>
      <c r="E173" s="199" t="s">
        <v>46</v>
      </c>
      <c r="F173" s="23"/>
      <c r="G173" s="95"/>
    </row>
    <row r="174" spans="1:7" s="89" customFormat="1" x14ac:dyDescent="0.2">
      <c r="A174" s="198">
        <v>42546</v>
      </c>
      <c r="B174" s="176">
        <v>391.88</v>
      </c>
      <c r="C174" s="199" t="s">
        <v>229</v>
      </c>
      <c r="D174" s="199" t="s">
        <v>270</v>
      </c>
      <c r="E174" s="199" t="s">
        <v>50</v>
      </c>
      <c r="F174" s="23"/>
      <c r="G174" s="95"/>
    </row>
    <row r="175" spans="1:7" s="89" customFormat="1" ht="38.25" x14ac:dyDescent="0.2">
      <c r="A175" s="182" t="s">
        <v>301</v>
      </c>
      <c r="B175" s="183">
        <f>SUM(B46:B174)</f>
        <v>27773.940000000013</v>
      </c>
      <c r="C175" s="199"/>
      <c r="D175" s="199"/>
      <c r="E175" s="199"/>
      <c r="F175" s="23"/>
      <c r="G175" s="95"/>
    </row>
    <row r="176" spans="1:7" x14ac:dyDescent="0.2">
      <c r="E176" s="18"/>
    </row>
    <row r="177" spans="1:5" ht="27" customHeight="1" x14ac:dyDescent="0.2">
      <c r="A177" s="147" t="s">
        <v>194</v>
      </c>
      <c r="B177" s="148"/>
      <c r="C177" s="149"/>
      <c r="D177" s="150"/>
      <c r="E177" s="151"/>
    </row>
    <row r="178" spans="1:5" ht="13.5" thickBot="1" x14ac:dyDescent="0.25">
      <c r="A178" s="152"/>
      <c r="B178" s="153" t="s">
        <v>29</v>
      </c>
      <c r="C178" s="154"/>
      <c r="D178" s="154"/>
      <c r="E178" s="155"/>
    </row>
    <row r="179" spans="1:5" x14ac:dyDescent="0.2">
      <c r="B179" s="156">
        <f>SUM(B14+B34+B42+B175)</f>
        <v>63826.880000000019</v>
      </c>
    </row>
    <row r="181" spans="1:5" ht="25.5" x14ac:dyDescent="0.2">
      <c r="A181" s="17" t="s">
        <v>30</v>
      </c>
    </row>
  </sheetData>
  <autoFilter ref="A45:F107"/>
  <mergeCells count="2">
    <mergeCell ref="A3:E3"/>
    <mergeCell ref="B1:C1"/>
  </mergeCells>
  <phoneticPr fontId="8" type="noConversion"/>
  <printOptions gridLines="1"/>
  <pageMargins left="0.43307086614173229" right="0.15748031496062992" top="1.0236220472440944" bottom="0.35433070866141736" header="0.31496062992125984" footer="0.31496062992125984"/>
  <pageSetup paperSize="8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80" workbookViewId="0">
      <selection activeCell="B1" sqref="B1:C1"/>
    </sheetView>
  </sheetViews>
  <sheetFormatPr defaultColWidth="9.140625" defaultRowHeight="12.75" x14ac:dyDescent="0.2"/>
  <cols>
    <col min="1" max="1" width="23.85546875" style="27" customWidth="1"/>
    <col min="2" max="2" width="23.140625" style="27" customWidth="1"/>
    <col min="3" max="3" width="27.42578125" style="27" customWidth="1"/>
    <col min="4" max="4" width="27.140625" style="27" customWidth="1"/>
    <col min="5" max="5" width="28.140625" style="27" customWidth="1"/>
    <col min="6" max="16384" width="9.140625" style="28"/>
  </cols>
  <sheetData>
    <row r="1" spans="1:5" s="27" customFormat="1" ht="36" customHeight="1" x14ac:dyDescent="0.2">
      <c r="A1" s="74" t="s">
        <v>32</v>
      </c>
      <c r="B1" s="203" t="s">
        <v>39</v>
      </c>
      <c r="C1" s="204"/>
      <c r="D1" s="69"/>
      <c r="E1" s="75"/>
    </row>
    <row r="2" spans="1:5" s="6" customFormat="1" ht="35.25" customHeight="1" x14ac:dyDescent="0.2">
      <c r="A2" s="71" t="s">
        <v>24</v>
      </c>
      <c r="B2" s="77" t="s">
        <v>38</v>
      </c>
      <c r="C2" s="71" t="s">
        <v>25</v>
      </c>
      <c r="D2" s="77" t="s">
        <v>56</v>
      </c>
      <c r="E2" s="72"/>
    </row>
    <row r="3" spans="1:5" s="25" customFormat="1" ht="35.25" customHeight="1" x14ac:dyDescent="0.25">
      <c r="A3" s="166" t="s">
        <v>33</v>
      </c>
      <c r="B3" s="167"/>
      <c r="C3" s="167"/>
      <c r="D3" s="167"/>
      <c r="E3" s="168"/>
    </row>
    <row r="4" spans="1:5" s="6" customFormat="1" ht="31.5" x14ac:dyDescent="0.25">
      <c r="A4" s="54" t="s">
        <v>10</v>
      </c>
      <c r="B4" s="55" t="s">
        <v>1</v>
      </c>
      <c r="C4" s="10"/>
      <c r="D4" s="10"/>
      <c r="E4" s="40"/>
    </row>
    <row r="5" spans="1:5" ht="25.5" x14ac:dyDescent="0.2">
      <c r="A5" s="43" t="s">
        <v>2</v>
      </c>
      <c r="B5" s="2" t="s">
        <v>29</v>
      </c>
      <c r="C5" s="2" t="s">
        <v>11</v>
      </c>
      <c r="D5" s="2" t="s">
        <v>12</v>
      </c>
      <c r="E5" s="16" t="s">
        <v>5</v>
      </c>
    </row>
    <row r="6" spans="1:5" x14ac:dyDescent="0.2">
      <c r="A6" s="36"/>
      <c r="B6" s="78"/>
      <c r="E6" s="37"/>
    </row>
    <row r="7" spans="1:5" x14ac:dyDescent="0.2">
      <c r="A7" s="36"/>
      <c r="B7" s="78"/>
      <c r="E7" s="37"/>
    </row>
    <row r="8" spans="1:5" x14ac:dyDescent="0.2">
      <c r="A8" s="36"/>
      <c r="B8" s="78"/>
      <c r="E8" s="37"/>
    </row>
    <row r="9" spans="1:5" x14ac:dyDescent="0.2">
      <c r="A9" s="36"/>
      <c r="B9" s="78"/>
      <c r="E9" s="37"/>
    </row>
    <row r="10" spans="1:5" x14ac:dyDescent="0.2">
      <c r="A10" s="36"/>
      <c r="B10" s="78"/>
      <c r="E10" s="37"/>
    </row>
    <row r="11" spans="1:5" x14ac:dyDescent="0.2">
      <c r="A11" s="36"/>
      <c r="B11" s="78"/>
      <c r="E11" s="37"/>
    </row>
    <row r="12" spans="1:5" x14ac:dyDescent="0.2">
      <c r="A12" s="36"/>
      <c r="B12" s="78"/>
      <c r="E12" s="37"/>
    </row>
    <row r="13" spans="1:5" x14ac:dyDescent="0.2">
      <c r="A13" s="36"/>
      <c r="B13" s="78"/>
      <c r="E13" s="37"/>
    </row>
    <row r="14" spans="1:5" x14ac:dyDescent="0.2">
      <c r="A14" s="36"/>
      <c r="B14" s="78"/>
      <c r="E14" s="37"/>
    </row>
    <row r="15" spans="1:5" ht="11.25" customHeight="1" x14ac:dyDescent="0.2">
      <c r="A15" s="36"/>
      <c r="B15" s="78"/>
      <c r="E15" s="37"/>
    </row>
    <row r="16" spans="1:5" x14ac:dyDescent="0.2">
      <c r="A16" s="36"/>
      <c r="B16" s="78"/>
      <c r="E16" s="37"/>
    </row>
    <row r="17" spans="1:5" s="32" customFormat="1" ht="25.5" customHeight="1" x14ac:dyDescent="0.2">
      <c r="A17" s="36"/>
      <c r="B17" s="27"/>
      <c r="C17" s="27"/>
      <c r="D17" s="27"/>
      <c r="E17" s="37"/>
    </row>
    <row r="18" spans="1:5" ht="31.5" x14ac:dyDescent="0.25">
      <c r="A18" s="57" t="s">
        <v>10</v>
      </c>
      <c r="B18" s="58" t="s">
        <v>26</v>
      </c>
      <c r="C18" s="11"/>
      <c r="D18" s="11"/>
      <c r="E18" s="45"/>
    </row>
    <row r="19" spans="1:5" x14ac:dyDescent="0.2">
      <c r="A19" s="41" t="s">
        <v>2</v>
      </c>
      <c r="B19" s="3" t="s">
        <v>29</v>
      </c>
      <c r="C19" s="3"/>
      <c r="D19" s="3"/>
      <c r="E19" s="42"/>
    </row>
    <row r="20" spans="1:5" s="88" customFormat="1" ht="16.5" customHeight="1" x14ac:dyDescent="0.2">
      <c r="A20" s="86"/>
      <c r="B20" s="87"/>
      <c r="C20" s="84"/>
      <c r="D20" s="84"/>
      <c r="E20" s="85"/>
    </row>
    <row r="21" spans="1:5" x14ac:dyDescent="0.2">
      <c r="A21" s="80"/>
      <c r="B21" s="78"/>
      <c r="C21" s="14"/>
      <c r="D21" s="14"/>
      <c r="E21" s="18"/>
    </row>
    <row r="22" spans="1:5" x14ac:dyDescent="0.2">
      <c r="A22" s="79"/>
      <c r="B22" s="78"/>
      <c r="E22" s="37"/>
    </row>
    <row r="23" spans="1:5" x14ac:dyDescent="0.2">
      <c r="A23" s="79"/>
      <c r="B23" s="78"/>
      <c r="E23" s="37"/>
    </row>
    <row r="24" spans="1:5" x14ac:dyDescent="0.2">
      <c r="A24" s="79"/>
      <c r="B24" s="78"/>
      <c r="E24" s="37"/>
    </row>
    <row r="25" spans="1:5" x14ac:dyDescent="0.2">
      <c r="A25" s="79"/>
      <c r="B25" s="78"/>
      <c r="E25" s="37"/>
    </row>
    <row r="26" spans="1:5" s="33" customFormat="1" ht="25.5" customHeight="1" x14ac:dyDescent="0.2">
      <c r="A26" s="36"/>
      <c r="B26" s="27"/>
      <c r="C26" s="27"/>
      <c r="D26" s="27"/>
      <c r="E26" s="37"/>
    </row>
    <row r="27" spans="1:5" ht="45" x14ac:dyDescent="0.2">
      <c r="A27" s="59" t="s">
        <v>36</v>
      </c>
      <c r="B27" s="46"/>
      <c r="C27" s="47"/>
      <c r="D27" s="48"/>
      <c r="E27" s="49"/>
    </row>
    <row r="28" spans="1:5" x14ac:dyDescent="0.2">
      <c r="A28" s="50"/>
      <c r="B28" s="2" t="s">
        <v>29</v>
      </c>
      <c r="C28" s="51"/>
      <c r="D28" s="51"/>
      <c r="E28" s="52"/>
    </row>
    <row r="29" spans="1:5" x14ac:dyDescent="0.2">
      <c r="A29" s="36"/>
      <c r="B29" s="97">
        <f>SUM(B6:B16)+SUM(B20:B25)</f>
        <v>0</v>
      </c>
      <c r="E29" s="37"/>
    </row>
    <row r="30" spans="1:5" x14ac:dyDescent="0.2">
      <c r="A30" s="36"/>
      <c r="E30" s="37"/>
    </row>
    <row r="31" spans="1:5" x14ac:dyDescent="0.2">
      <c r="A31" s="36"/>
      <c r="E31" s="37"/>
    </row>
    <row r="32" spans="1:5" x14ac:dyDescent="0.2">
      <c r="A32" s="36"/>
      <c r="E32" s="37"/>
    </row>
    <row r="33" spans="1:5" x14ac:dyDescent="0.2">
      <c r="A33" s="36"/>
      <c r="E33" s="37"/>
    </row>
    <row r="34" spans="1:5" ht="25.5" x14ac:dyDescent="0.2">
      <c r="A34" s="17" t="s">
        <v>30</v>
      </c>
      <c r="E34" s="37"/>
    </row>
    <row r="35" spans="1:5" x14ac:dyDescent="0.2">
      <c r="A35" s="36"/>
      <c r="E35" s="37"/>
    </row>
    <row r="36" spans="1:5" x14ac:dyDescent="0.2">
      <c r="A36" s="36"/>
      <c r="E36" s="37"/>
    </row>
    <row r="37" spans="1:5" x14ac:dyDescent="0.2">
      <c r="A37" s="36"/>
      <c r="E37" s="37"/>
    </row>
    <row r="38" spans="1:5" x14ac:dyDescent="0.2">
      <c r="A38" s="36"/>
      <c r="E38" s="37"/>
    </row>
    <row r="39" spans="1:5" x14ac:dyDescent="0.2">
      <c r="A39" s="36"/>
      <c r="E39" s="37"/>
    </row>
    <row r="40" spans="1:5" x14ac:dyDescent="0.2">
      <c r="A40" s="38"/>
      <c r="B40" s="22"/>
      <c r="C40" s="22"/>
      <c r="D40" s="22"/>
      <c r="E40" s="39"/>
    </row>
  </sheetData>
  <mergeCells count="2">
    <mergeCell ref="A3:E3"/>
    <mergeCell ref="B1:C1"/>
  </mergeCells>
  <phoneticPr fontId="8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80" workbookViewId="0">
      <selection activeCell="B1" sqref="B1:C1"/>
    </sheetView>
  </sheetViews>
  <sheetFormatPr defaultColWidth="9.140625" defaultRowHeight="12.75" x14ac:dyDescent="0.2"/>
  <cols>
    <col min="1" max="1" width="23.85546875" style="60" customWidth="1"/>
    <col min="2" max="2" width="23.140625" style="60" customWidth="1"/>
    <col min="3" max="3" width="27.42578125" style="60" customWidth="1"/>
    <col min="4" max="4" width="27.140625" style="60" customWidth="1"/>
    <col min="5" max="5" width="28.140625" style="60" customWidth="1"/>
    <col min="6" max="16384" width="9.140625" style="65"/>
  </cols>
  <sheetData>
    <row r="1" spans="1:5" ht="34.5" customHeight="1" x14ac:dyDescent="0.2">
      <c r="A1" s="114" t="s">
        <v>32</v>
      </c>
      <c r="B1" s="205" t="s">
        <v>39</v>
      </c>
      <c r="C1" s="206"/>
      <c r="D1" s="4"/>
      <c r="E1" s="15"/>
    </row>
    <row r="2" spans="1:5" ht="30" customHeight="1" x14ac:dyDescent="0.2">
      <c r="A2" s="71" t="s">
        <v>24</v>
      </c>
      <c r="B2" s="77" t="s">
        <v>38</v>
      </c>
      <c r="C2" s="71" t="s">
        <v>25</v>
      </c>
      <c r="D2" s="77" t="s">
        <v>56</v>
      </c>
      <c r="E2" s="26"/>
    </row>
    <row r="3" spans="1:5" ht="18" x14ac:dyDescent="0.2">
      <c r="A3" s="169" t="s">
        <v>34</v>
      </c>
      <c r="B3" s="170"/>
      <c r="C3" s="170"/>
      <c r="D3" s="170"/>
      <c r="E3" s="171"/>
    </row>
    <row r="4" spans="1:5" ht="20.25" customHeight="1" x14ac:dyDescent="0.25">
      <c r="A4" s="54" t="s">
        <v>17</v>
      </c>
      <c r="B4" s="10"/>
      <c r="C4" s="10"/>
      <c r="D4" s="10"/>
      <c r="E4" s="40"/>
    </row>
    <row r="5" spans="1:5" ht="19.5" customHeight="1" x14ac:dyDescent="0.2">
      <c r="A5" s="43" t="s">
        <v>2</v>
      </c>
      <c r="B5" s="2" t="s">
        <v>18</v>
      </c>
      <c r="C5" s="2" t="s">
        <v>19</v>
      </c>
      <c r="D5" s="2" t="s">
        <v>20</v>
      </c>
      <c r="E5" s="16"/>
    </row>
    <row r="6" spans="1:5" x14ac:dyDescent="0.2">
      <c r="A6" s="61"/>
      <c r="E6" s="62"/>
    </row>
    <row r="7" spans="1:5" x14ac:dyDescent="0.2">
      <c r="A7" s="61"/>
      <c r="E7" s="62"/>
    </row>
    <row r="8" spans="1:5" x14ac:dyDescent="0.2">
      <c r="A8" s="61"/>
      <c r="E8" s="62"/>
    </row>
    <row r="9" spans="1:5" x14ac:dyDescent="0.2">
      <c r="A9" s="61"/>
      <c r="E9" s="62"/>
    </row>
    <row r="10" spans="1:5" ht="25.5" customHeight="1" x14ac:dyDescent="0.2">
      <c r="A10" s="61"/>
      <c r="E10" s="62"/>
    </row>
    <row r="11" spans="1:5" s="66" customFormat="1" ht="27" customHeight="1" x14ac:dyDescent="0.25">
      <c r="A11" s="56" t="s">
        <v>21</v>
      </c>
      <c r="B11" s="12"/>
      <c r="C11" s="12"/>
      <c r="D11" s="12"/>
      <c r="E11" s="44"/>
    </row>
    <row r="12" spans="1:5" x14ac:dyDescent="0.2">
      <c r="A12" s="43" t="s">
        <v>2</v>
      </c>
      <c r="B12" s="2" t="s">
        <v>18</v>
      </c>
      <c r="C12" s="2" t="s">
        <v>22</v>
      </c>
      <c r="D12" s="2" t="s">
        <v>23</v>
      </c>
      <c r="E12" s="16"/>
    </row>
    <row r="13" spans="1:5" x14ac:dyDescent="0.2">
      <c r="A13" s="61"/>
      <c r="E13" s="62"/>
    </row>
    <row r="14" spans="1:5" x14ac:dyDescent="0.2">
      <c r="A14" s="61"/>
      <c r="E14" s="62"/>
    </row>
    <row r="15" spans="1:5" x14ac:dyDescent="0.2">
      <c r="A15" s="61"/>
      <c r="E15" s="62"/>
    </row>
    <row r="16" spans="1:5" x14ac:dyDescent="0.2">
      <c r="A16" s="61"/>
      <c r="E16" s="62"/>
    </row>
    <row r="17" spans="1:5" x14ac:dyDescent="0.2">
      <c r="A17" s="61"/>
      <c r="E17" s="62"/>
    </row>
    <row r="18" spans="1:5" x14ac:dyDescent="0.2">
      <c r="A18" s="61"/>
      <c r="E18" s="62"/>
    </row>
    <row r="19" spans="1:5" ht="102" x14ac:dyDescent="0.2">
      <c r="A19" s="61" t="s">
        <v>35</v>
      </c>
      <c r="E19" s="62"/>
    </row>
    <row r="20" spans="1:5" ht="24.75" customHeight="1" x14ac:dyDescent="0.2">
      <c r="A20" s="61"/>
      <c r="E20" s="62"/>
    </row>
    <row r="21" spans="1:5" ht="45" x14ac:dyDescent="0.2">
      <c r="A21" s="59" t="s">
        <v>37</v>
      </c>
      <c r="B21" s="46"/>
      <c r="C21" s="47"/>
      <c r="D21" s="48"/>
      <c r="E21" s="49"/>
    </row>
    <row r="22" spans="1:5" x14ac:dyDescent="0.2">
      <c r="A22" s="50"/>
      <c r="B22" s="2" t="s">
        <v>29</v>
      </c>
      <c r="C22" s="51"/>
      <c r="D22" s="51"/>
      <c r="E22" s="52"/>
    </row>
    <row r="23" spans="1:5" x14ac:dyDescent="0.2">
      <c r="A23" s="61"/>
      <c r="B23" s="98">
        <f>SUM(B6:B10)+SUM(B13:B20)</f>
        <v>0</v>
      </c>
      <c r="E23" s="62"/>
    </row>
    <row r="24" spans="1:5" x14ac:dyDescent="0.2">
      <c r="A24" s="61"/>
      <c r="E24" s="62"/>
    </row>
    <row r="25" spans="1:5" x14ac:dyDescent="0.2">
      <c r="A25" s="63"/>
      <c r="B25" s="53"/>
      <c r="C25" s="53"/>
      <c r="D25" s="53"/>
      <c r="E25" s="64"/>
    </row>
    <row r="28" spans="1:5" ht="25.5" x14ac:dyDescent="0.2">
      <c r="A28" s="17" t="s">
        <v>30</v>
      </c>
    </row>
  </sheetData>
  <mergeCells count="2">
    <mergeCell ref="A3:E3"/>
    <mergeCell ref="B1:C1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B22" sqref="B22"/>
    </sheetView>
  </sheetViews>
  <sheetFormatPr defaultColWidth="9.140625" defaultRowHeight="12.75" x14ac:dyDescent="0.2"/>
  <cols>
    <col min="1" max="1" width="23.85546875" style="23" customWidth="1"/>
    <col min="2" max="2" width="23.140625" style="23" customWidth="1"/>
    <col min="3" max="3" width="33" style="23" customWidth="1"/>
    <col min="4" max="4" width="27.140625" style="23" customWidth="1"/>
    <col min="5" max="5" width="28.140625" style="23" customWidth="1"/>
    <col min="6" max="6" width="18.7109375" style="24" bestFit="1" customWidth="1"/>
    <col min="7" max="16384" width="9.140625" style="24"/>
  </cols>
  <sheetData>
    <row r="1" spans="1:6" ht="39.75" customHeight="1" x14ac:dyDescent="0.2">
      <c r="A1" s="74" t="s">
        <v>32</v>
      </c>
      <c r="B1" s="205" t="s">
        <v>39</v>
      </c>
      <c r="C1" s="165"/>
      <c r="D1" s="34"/>
      <c r="E1" s="35"/>
    </row>
    <row r="2" spans="1:6" ht="29.25" customHeight="1" x14ac:dyDescent="0.2">
      <c r="A2" s="71" t="s">
        <v>24</v>
      </c>
      <c r="B2" s="77" t="s">
        <v>38</v>
      </c>
      <c r="C2" s="71" t="s">
        <v>25</v>
      </c>
      <c r="D2" s="77" t="s">
        <v>56</v>
      </c>
      <c r="E2" s="73"/>
    </row>
    <row r="3" spans="1:6" ht="29.25" customHeight="1" x14ac:dyDescent="0.2">
      <c r="A3" s="172" t="s">
        <v>13</v>
      </c>
      <c r="B3" s="173"/>
      <c r="C3" s="173"/>
      <c r="D3" s="173"/>
      <c r="E3" s="174"/>
    </row>
    <row r="4" spans="1:6" ht="39.75" customHeight="1" x14ac:dyDescent="0.25">
      <c r="A4" s="54" t="s">
        <v>13</v>
      </c>
      <c r="B4" s="55" t="s">
        <v>1</v>
      </c>
      <c r="C4" s="10"/>
      <c r="D4" s="10"/>
      <c r="E4" s="40"/>
    </row>
    <row r="5" spans="1:6" ht="25.5" x14ac:dyDescent="0.2">
      <c r="A5" s="43" t="s">
        <v>2</v>
      </c>
      <c r="B5" s="2" t="s">
        <v>3</v>
      </c>
      <c r="C5" s="2" t="s">
        <v>14</v>
      </c>
      <c r="D5" s="2"/>
      <c r="E5" s="16" t="s">
        <v>15</v>
      </c>
    </row>
    <row r="6" spans="1:6" s="82" customFormat="1" x14ac:dyDescent="0.2">
      <c r="A6" s="106"/>
      <c r="B6" s="113"/>
      <c r="C6" s="81"/>
      <c r="D6" s="107"/>
      <c r="E6" s="108"/>
      <c r="F6" s="107"/>
    </row>
    <row r="7" spans="1:6" s="82" customFormat="1" x14ac:dyDescent="0.2">
      <c r="A7" s="106"/>
      <c r="B7" s="105"/>
      <c r="C7" s="81"/>
      <c r="D7" s="107"/>
      <c r="E7" s="108"/>
      <c r="F7" s="107"/>
    </row>
    <row r="8" spans="1:6" s="82" customFormat="1" x14ac:dyDescent="0.2">
      <c r="A8" s="106"/>
      <c r="B8" s="105"/>
      <c r="C8" s="81"/>
      <c r="D8" s="107"/>
      <c r="E8" s="108"/>
      <c r="F8" s="107"/>
    </row>
    <row r="9" spans="1:6" s="82" customFormat="1" x14ac:dyDescent="0.2">
      <c r="A9" s="106"/>
      <c r="B9" s="105"/>
      <c r="C9" s="81"/>
      <c r="D9" s="107"/>
      <c r="E9" s="108"/>
      <c r="F9" s="107"/>
    </row>
    <row r="10" spans="1:6" ht="25.5" customHeight="1" x14ac:dyDescent="0.2">
      <c r="A10" s="109"/>
      <c r="B10" s="110"/>
      <c r="C10" s="111"/>
      <c r="D10" s="111"/>
      <c r="E10" s="112"/>
    </row>
    <row r="11" spans="1:6" ht="31.5" x14ac:dyDescent="0.25">
      <c r="A11" s="54" t="s">
        <v>13</v>
      </c>
      <c r="B11" s="55" t="s">
        <v>26</v>
      </c>
      <c r="C11" s="10"/>
      <c r="D11" s="10"/>
      <c r="E11" s="40"/>
    </row>
    <row r="12" spans="1:6" ht="15" customHeight="1" x14ac:dyDescent="0.2">
      <c r="A12" s="43" t="s">
        <v>2</v>
      </c>
      <c r="B12" s="2" t="s">
        <v>3</v>
      </c>
      <c r="C12" s="2"/>
      <c r="D12" s="2"/>
      <c r="E12" s="16"/>
    </row>
    <row r="13" spans="1:6" x14ac:dyDescent="0.2">
      <c r="A13" s="207" t="s">
        <v>212</v>
      </c>
      <c r="B13" s="208">
        <f>(35.34*1.15)+63.45+(297.09*1.15)+(28.18*1.15)+(40.1*1.15)</f>
        <v>524.26649999999995</v>
      </c>
      <c r="C13" s="200" t="s">
        <v>176</v>
      </c>
      <c r="D13" s="200" t="s">
        <v>170</v>
      </c>
      <c r="E13" s="200" t="s">
        <v>172</v>
      </c>
    </row>
    <row r="14" spans="1:6" s="82" customFormat="1" ht="25.5" x14ac:dyDescent="0.2">
      <c r="A14" s="207" t="s">
        <v>213</v>
      </c>
      <c r="B14" s="208">
        <f>51.54+52.2+50.44+48.63</f>
        <v>202.81</v>
      </c>
      <c r="C14" s="199" t="s">
        <v>175</v>
      </c>
      <c r="D14" s="199" t="s">
        <v>171</v>
      </c>
      <c r="E14" s="199" t="s">
        <v>172</v>
      </c>
      <c r="F14" s="24"/>
    </row>
    <row r="15" spans="1:6" ht="16.899999999999999" customHeight="1" x14ac:dyDescent="0.2">
      <c r="A15" s="209">
        <v>42400</v>
      </c>
      <c r="B15" s="208">
        <v>41.76</v>
      </c>
      <c r="C15" s="199" t="s">
        <v>174</v>
      </c>
      <c r="D15" s="199" t="s">
        <v>173</v>
      </c>
      <c r="E15" s="199" t="s">
        <v>172</v>
      </c>
    </row>
    <row r="16" spans="1:6" ht="25.5" x14ac:dyDescent="0.2">
      <c r="A16" s="209" t="s">
        <v>214</v>
      </c>
      <c r="B16" s="208">
        <v>1897.5</v>
      </c>
      <c r="C16" s="199" t="s">
        <v>178</v>
      </c>
      <c r="D16" s="199" t="s">
        <v>179</v>
      </c>
      <c r="E16" s="199" t="s">
        <v>172</v>
      </c>
    </row>
    <row r="17" spans="1:5" ht="27" customHeight="1" x14ac:dyDescent="0.2">
      <c r="A17" s="209">
        <v>42452</v>
      </c>
      <c r="B17" s="208">
        <v>5995</v>
      </c>
      <c r="C17" s="199" t="s">
        <v>277</v>
      </c>
      <c r="D17" s="199" t="s">
        <v>185</v>
      </c>
      <c r="E17" s="199" t="s">
        <v>172</v>
      </c>
    </row>
    <row r="18" spans="1:5" ht="25.5" x14ac:dyDescent="0.2">
      <c r="A18" s="209">
        <v>42492</v>
      </c>
      <c r="B18" s="208">
        <v>475</v>
      </c>
      <c r="C18" s="199" t="s">
        <v>278</v>
      </c>
      <c r="D18" s="199" t="s">
        <v>185</v>
      </c>
      <c r="E18" s="199" t="s">
        <v>172</v>
      </c>
    </row>
    <row r="19" spans="1:5" ht="25.5" customHeight="1" x14ac:dyDescent="0.2">
      <c r="A19" s="36"/>
      <c r="B19" s="78"/>
      <c r="C19" s="27"/>
      <c r="D19" s="27"/>
      <c r="E19" s="37"/>
    </row>
    <row r="20" spans="1:5" ht="45" x14ac:dyDescent="0.2">
      <c r="A20" s="68" t="s">
        <v>16</v>
      </c>
      <c r="B20" s="29"/>
      <c r="C20" s="30"/>
      <c r="D20" s="31"/>
      <c r="E20" s="67"/>
    </row>
    <row r="21" spans="1:5" x14ac:dyDescent="0.2">
      <c r="A21" s="36"/>
      <c r="B21" s="96" t="s">
        <v>29</v>
      </c>
      <c r="C21" s="27"/>
      <c r="D21" s="27"/>
      <c r="E21" s="37"/>
    </row>
    <row r="22" spans="1:5" x14ac:dyDescent="0.2">
      <c r="A22" s="36"/>
      <c r="B22" s="97">
        <f>SUM(B6:B10)+SUM(B13:B19)</f>
        <v>9136.3364999999994</v>
      </c>
      <c r="C22" s="27"/>
      <c r="D22" s="27"/>
      <c r="E22" s="37"/>
    </row>
    <row r="23" spans="1:5" x14ac:dyDescent="0.2">
      <c r="A23" s="36"/>
      <c r="B23" s="27"/>
      <c r="C23" s="27"/>
      <c r="D23" s="27"/>
      <c r="E23" s="37"/>
    </row>
    <row r="24" spans="1:5" x14ac:dyDescent="0.2">
      <c r="A24" s="127"/>
      <c r="B24" s="126"/>
      <c r="C24" s="1"/>
      <c r="D24" s="1"/>
      <c r="E24" s="37"/>
    </row>
    <row r="25" spans="1:5" x14ac:dyDescent="0.2">
      <c r="A25" s="127"/>
      <c r="B25" s="126"/>
      <c r="C25" s="1"/>
      <c r="D25" s="1"/>
      <c r="E25" s="37"/>
    </row>
    <row r="26" spans="1:5" x14ac:dyDescent="0.2">
      <c r="A26" s="128"/>
      <c r="B26" s="126"/>
      <c r="C26" s="27"/>
      <c r="D26" s="89"/>
      <c r="E26" s="37"/>
    </row>
    <row r="27" spans="1:5" x14ac:dyDescent="0.2">
      <c r="A27" s="128"/>
      <c r="B27" s="126"/>
      <c r="C27" s="122"/>
      <c r="D27" s="122"/>
      <c r="E27" s="37"/>
    </row>
    <row r="28" spans="1:5" x14ac:dyDescent="0.2">
      <c r="A28" s="128"/>
      <c r="B28" s="122"/>
      <c r="C28" s="122"/>
      <c r="D28" s="122"/>
      <c r="E28" s="37"/>
    </row>
    <row r="29" spans="1:5" x14ac:dyDescent="0.2">
      <c r="A29" s="36"/>
      <c r="B29" s="27"/>
      <c r="C29" s="27"/>
      <c r="D29" s="27"/>
      <c r="E29" s="37"/>
    </row>
    <row r="30" spans="1:5" ht="25.5" x14ac:dyDescent="0.2">
      <c r="A30" s="17" t="s">
        <v>30</v>
      </c>
      <c r="B30" s="27"/>
      <c r="C30" s="27"/>
      <c r="D30" s="27"/>
      <c r="E30" s="37"/>
    </row>
    <row r="31" spans="1:5" x14ac:dyDescent="0.2">
      <c r="A31" s="36"/>
      <c r="B31" s="27"/>
      <c r="C31" s="27"/>
      <c r="D31" s="27"/>
      <c r="E31" s="37"/>
    </row>
    <row r="32" spans="1:5" x14ac:dyDescent="0.2">
      <c r="A32" s="36"/>
      <c r="B32" s="27"/>
      <c r="C32" s="27"/>
      <c r="D32" s="27"/>
      <c r="E32" s="37"/>
    </row>
    <row r="33" spans="1:5" x14ac:dyDescent="0.2">
      <c r="A33" s="36"/>
      <c r="B33" s="27"/>
      <c r="C33" s="27"/>
      <c r="D33" s="27"/>
      <c r="E33" s="37"/>
    </row>
    <row r="34" spans="1:5" x14ac:dyDescent="0.2">
      <c r="A34" s="36"/>
      <c r="B34" s="27"/>
      <c r="C34" s="27"/>
      <c r="D34" s="27"/>
      <c r="E34" s="37"/>
    </row>
    <row r="35" spans="1:5" x14ac:dyDescent="0.2">
      <c r="A35" s="38"/>
      <c r="B35" s="22"/>
      <c r="C35" s="22"/>
      <c r="D35" s="22"/>
      <c r="E35" s="39"/>
    </row>
  </sheetData>
  <mergeCells count="2">
    <mergeCell ref="A3:E3"/>
    <mergeCell ref="B1:C1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8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45D5FD32CBC46A6DFD2BD545861F7" ma:contentTypeVersion="1" ma:contentTypeDescription="Create a new document." ma:contentTypeScope="" ma:versionID="0b08c5c579488e5ce0047321c685eab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C2B37F-F1FA-403D-AE66-4816E9A94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E94FE-E730-47F4-9074-79FE5E125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5E22C-F60E-4757-93B7-DFBDF5DC959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 provided</vt:lpstr>
      <vt:lpstr>Gifts and hospitality received</vt:lpstr>
      <vt:lpstr>Other</vt:lpstr>
      <vt:lpstr>Other!Print_Area</vt:lpstr>
      <vt:lpstr>Travel!Print_Area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expenses disclosure of Carolyn Tremain, July to December 2015</dc:title>
  <dc:creator/>
  <cp:lastModifiedBy/>
  <dcterms:created xsi:type="dcterms:W3CDTF">2016-01-21T03:21:53Z</dcterms:created>
  <dcterms:modified xsi:type="dcterms:W3CDTF">2018-06-20T21:36:09Z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0x01010028E45D5FD32CBC46A6DFD2BD545861F7</vt:lpwstr>
  </property>
</Properties>
</file>